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28800" windowHeight="11310"/>
  </bookViews>
  <sheets>
    <sheet name="Contents" sheetId="7" r:id="rId1"/>
    <sheet name="Facility Collection &amp; Results" sheetId="1" r:id="rId2"/>
    <sheet name="Ward_Unit Collection" sheetId="4" r:id="rId3"/>
    <sheet name="Patient Collection" sheetId="6" r:id="rId4"/>
    <sheet name="Results for Ward_Unit" sheetId="8" r:id="rId5"/>
    <sheet name="Results for Patient" sheetId="9" r:id="rId6"/>
    <sheet name="Measurement Plan" sheetId="10" r:id="rId7"/>
  </sheets>
  <definedNames>
    <definedName name="_xlnm._FilterDatabase" localSheetId="6" hidden="1">'Measurement Plan'!$B$21:$L$55</definedName>
    <definedName name="_xlnm.Print_Area" localSheetId="0">Contents!$B$1:$P$37</definedName>
    <definedName name="_xlnm.Print_Area" localSheetId="1">'Facility Collection &amp; Results'!$B$1:$O$329</definedName>
    <definedName name="_xlnm.Print_Area" localSheetId="6">'Measurement Plan'!$B$1:$L$67</definedName>
    <definedName name="_xlnm.Print_Area" localSheetId="3">'Patient Collection'!$B$1:$AM$65</definedName>
    <definedName name="_xlnm.Print_Area" localSheetId="5">'Results for Patient'!$B$1:$Q$61</definedName>
    <definedName name="_xlnm.Print_Area" localSheetId="2">'Ward_Unit Collection'!$B$1:$AH$68</definedName>
  </definedNames>
  <calcPr calcId="171027"/>
  <fileRecoveryPr autoRecover="0"/>
</workbook>
</file>

<file path=xl/calcChain.xml><?xml version="1.0" encoding="utf-8"?>
<calcChain xmlns="http://schemas.openxmlformats.org/spreadsheetml/2006/main">
  <c r="AL39" i="6" l="1"/>
  <c r="Q35" i="9" s="1"/>
  <c r="AL41" i="6" l="1"/>
  <c r="P37" i="6" l="1"/>
  <c r="P38" i="6" s="1"/>
  <c r="P39" i="6" s="1"/>
  <c r="S52" i="4" l="1"/>
  <c r="T52" i="4"/>
  <c r="U52" i="4"/>
  <c r="V52" i="4"/>
  <c r="W52" i="4"/>
  <c r="X52" i="4"/>
  <c r="Y52" i="4"/>
  <c r="Z52" i="4"/>
  <c r="AA52" i="4"/>
  <c r="AB52" i="4"/>
  <c r="AC52" i="4"/>
  <c r="AE52" i="4" l="1"/>
  <c r="AF52" i="4"/>
  <c r="AJ50" i="6"/>
  <c r="AK50" i="6"/>
  <c r="AJ52" i="6"/>
  <c r="AK52" i="6"/>
  <c r="AL52" i="6" s="1"/>
  <c r="AM52" i="6" s="1"/>
  <c r="AL50" i="6" l="1"/>
  <c r="AM50" i="6" s="1"/>
  <c r="AG52" i="4"/>
  <c r="AH52" i="4" s="1"/>
  <c r="Q46" i="9"/>
  <c r="Q44" i="9"/>
  <c r="O44" i="9" s="1"/>
  <c r="Q30" i="9"/>
  <c r="P44" i="9" l="1"/>
  <c r="Q46" i="8"/>
  <c r="O46" i="8" s="1"/>
  <c r="O46" i="9"/>
  <c r="P46" i="9"/>
  <c r="Q37" i="6"/>
  <c r="Q38" i="6" s="1"/>
  <c r="Q39" i="6" s="1"/>
  <c r="R37" i="6"/>
  <c r="R38" i="6" s="1"/>
  <c r="R39" i="6" s="1"/>
  <c r="S37" i="6"/>
  <c r="S38" i="6" s="1"/>
  <c r="S39" i="6" s="1"/>
  <c r="T37" i="6"/>
  <c r="T38" i="6" s="1"/>
  <c r="T39" i="6" s="1"/>
  <c r="U37" i="6"/>
  <c r="U38" i="6" s="1"/>
  <c r="U39" i="6" s="1"/>
  <c r="V37" i="6"/>
  <c r="V38" i="6" s="1"/>
  <c r="V39" i="6" s="1"/>
  <c r="W37" i="6"/>
  <c r="W38" i="6" s="1"/>
  <c r="W39" i="6" s="1"/>
  <c r="X37" i="6"/>
  <c r="X38" i="6" s="1"/>
  <c r="X39" i="6" s="1"/>
  <c r="Y37" i="6"/>
  <c r="Y38" i="6" s="1"/>
  <c r="Z37" i="6"/>
  <c r="Z38" i="6" s="1"/>
  <c r="AA37" i="6"/>
  <c r="AA38" i="6" s="1"/>
  <c r="AB37" i="6"/>
  <c r="AB38" i="6" s="1"/>
  <c r="AC37" i="6"/>
  <c r="AC38" i="6" s="1"/>
  <c r="AD37" i="6"/>
  <c r="AD38" i="6" s="1"/>
  <c r="AE37" i="6"/>
  <c r="AE38" i="6" s="1"/>
  <c r="AF37" i="6"/>
  <c r="AF38" i="6" s="1"/>
  <c r="AG37" i="6"/>
  <c r="AG38" i="6" s="1"/>
  <c r="AH37" i="6"/>
  <c r="AH38" i="6" s="1"/>
  <c r="O37" i="6"/>
  <c r="O38" i="6" s="1"/>
  <c r="O39" i="6" l="1"/>
  <c r="AJ39" i="6" s="1"/>
  <c r="P46" i="8"/>
  <c r="AM39" i="6" l="1"/>
  <c r="O35" i="9" s="1"/>
  <c r="P35" i="9"/>
  <c r="AJ41" i="6"/>
  <c r="AM41" i="6" s="1"/>
  <c r="O30" i="9" s="1"/>
  <c r="P30" i="9" l="1"/>
  <c r="AM38" i="6" l="1"/>
  <c r="B25" i="9"/>
  <c r="N23" i="9"/>
  <c r="I23" i="9"/>
  <c r="B23" i="9"/>
  <c r="B24" i="8"/>
  <c r="N22" i="8"/>
  <c r="I22" i="8"/>
  <c r="B22" i="8"/>
  <c r="C35" i="8" l="1"/>
  <c r="C52" i="8" l="1"/>
  <c r="C42" i="8"/>
  <c r="AK53" i="6" l="1"/>
  <c r="AJ53" i="6"/>
  <c r="AK51" i="6"/>
  <c r="AJ51" i="6"/>
  <c r="AK49" i="6"/>
  <c r="AJ49" i="6"/>
  <c r="AK46" i="6"/>
  <c r="AJ46" i="6"/>
  <c r="AK45" i="6"/>
  <c r="AJ45" i="6"/>
  <c r="AK44" i="6"/>
  <c r="AJ44" i="6"/>
  <c r="AK42" i="6"/>
  <c r="AJ42" i="6"/>
  <c r="AK40" i="6"/>
  <c r="AJ40" i="6"/>
  <c r="AK36" i="6"/>
  <c r="AJ36" i="6"/>
  <c r="AK35" i="6"/>
  <c r="AJ35" i="6"/>
  <c r="AK34" i="6"/>
  <c r="AJ34" i="6"/>
  <c r="AK33" i="6"/>
  <c r="AJ33" i="6"/>
  <c r="AK32" i="6"/>
  <c r="AJ32" i="6"/>
  <c r="AK30" i="6"/>
  <c r="AJ30" i="6"/>
  <c r="AK29" i="6"/>
  <c r="AJ29" i="6"/>
  <c r="AF51" i="4"/>
  <c r="AE51" i="4"/>
  <c r="AF50" i="4"/>
  <c r="AE50" i="4"/>
  <c r="AF49" i="4"/>
  <c r="AE49" i="4"/>
  <c r="AF48" i="4"/>
  <c r="AE48" i="4"/>
  <c r="AF46" i="4"/>
  <c r="AE46" i="4"/>
  <c r="AF41" i="4"/>
  <c r="AE41" i="4"/>
  <c r="AF40" i="4"/>
  <c r="AE40" i="4"/>
  <c r="AF38" i="4"/>
  <c r="AE38" i="4"/>
  <c r="AF33" i="4"/>
  <c r="AE33" i="4"/>
  <c r="AF32" i="4"/>
  <c r="AE32" i="4"/>
  <c r="AF31" i="4"/>
  <c r="AE31" i="4"/>
  <c r="AF30" i="4"/>
  <c r="AE30" i="4"/>
  <c r="AF28" i="4"/>
  <c r="AE28" i="4"/>
  <c r="AL49" i="6" l="1"/>
  <c r="AM49" i="6" s="1"/>
  <c r="AL53" i="6"/>
  <c r="AM53" i="6" s="1"/>
  <c r="AG46" i="4"/>
  <c r="AH46" i="4" s="1"/>
  <c r="AG41" i="4"/>
  <c r="AH41" i="4" s="1"/>
  <c r="AG28" i="4"/>
  <c r="AH28" i="4" s="1"/>
  <c r="AG31" i="4"/>
  <c r="AH31" i="4" s="1"/>
  <c r="AL34" i="6"/>
  <c r="AM34" i="6" s="1"/>
  <c r="AL36" i="6"/>
  <c r="AM36" i="6" s="1"/>
  <c r="AL40" i="6"/>
  <c r="AM40" i="6" s="1"/>
  <c r="AL44" i="6"/>
  <c r="AM44" i="6" s="1"/>
  <c r="AL45" i="6"/>
  <c r="AM45" i="6" s="1"/>
  <c r="AL32" i="6"/>
  <c r="AG33" i="4"/>
  <c r="AL51" i="6"/>
  <c r="AL46" i="6"/>
  <c r="AL42" i="6"/>
  <c r="AL35" i="6"/>
  <c r="AL33" i="6"/>
  <c r="AL30" i="6"/>
  <c r="AG51" i="4"/>
  <c r="AG50" i="4"/>
  <c r="AG49" i="4"/>
  <c r="AG48" i="4"/>
  <c r="AG40" i="4"/>
  <c r="AG38" i="4"/>
  <c r="AG32" i="4"/>
  <c r="AG30" i="4"/>
  <c r="Q47" i="9" l="1"/>
  <c r="P47" i="9" s="1"/>
  <c r="Q45" i="8"/>
  <c r="O45" i="8" s="1"/>
  <c r="Q43" i="9"/>
  <c r="O43" i="9" s="1"/>
  <c r="Q38" i="9"/>
  <c r="O38" i="9" s="1"/>
  <c r="Q40" i="8"/>
  <c r="O40" i="8" s="1"/>
  <c r="Q31" i="8"/>
  <c r="P31" i="8" s="1"/>
  <c r="Q29" i="8"/>
  <c r="P29" i="8" s="1"/>
  <c r="Q39" i="9"/>
  <c r="O39" i="9" s="1"/>
  <c r="Q36" i="9"/>
  <c r="P36" i="9" s="1"/>
  <c r="AM33" i="6"/>
  <c r="Q34" i="9"/>
  <c r="AM32" i="6"/>
  <c r="Q33" i="9"/>
  <c r="AM51" i="6"/>
  <c r="Q45" i="9"/>
  <c r="AM35" i="6"/>
  <c r="AM42" i="6"/>
  <c r="Q37" i="9"/>
  <c r="AM30" i="6"/>
  <c r="Q32" i="9"/>
  <c r="AM46" i="6"/>
  <c r="Q40" i="9"/>
  <c r="AH51" i="4"/>
  <c r="Q50" i="8"/>
  <c r="AH38" i="4"/>
  <c r="Q38" i="8"/>
  <c r="AH50" i="4"/>
  <c r="Q49" i="8"/>
  <c r="AH40" i="4"/>
  <c r="Q39" i="8"/>
  <c r="AH30" i="4"/>
  <c r="Q30" i="8"/>
  <c r="AH48" i="4"/>
  <c r="Q47" i="8"/>
  <c r="AH32" i="4"/>
  <c r="Q32" i="8"/>
  <c r="AH49" i="4"/>
  <c r="Q48" i="8"/>
  <c r="AH33" i="4"/>
  <c r="Q33" i="8"/>
  <c r="AL29" i="6"/>
  <c r="Q31" i="9" s="1"/>
  <c r="P45" i="8" l="1"/>
  <c r="O47" i="9"/>
  <c r="P38" i="9"/>
  <c r="P43" i="9"/>
  <c r="O36" i="9"/>
  <c r="P40" i="8"/>
  <c r="O31" i="8"/>
  <c r="O29" i="8"/>
  <c r="P39" i="9"/>
  <c r="P31" i="9"/>
  <c r="O32" i="9"/>
  <c r="P32" i="9"/>
  <c r="O33" i="9"/>
  <c r="P33" i="9"/>
  <c r="P40" i="9"/>
  <c r="O40" i="9"/>
  <c r="O37" i="9"/>
  <c r="P37" i="9"/>
  <c r="P45" i="9"/>
  <c r="O45" i="9"/>
  <c r="O34" i="9"/>
  <c r="P34" i="9"/>
  <c r="P47" i="8"/>
  <c r="O47" i="8"/>
  <c r="P38" i="8"/>
  <c r="O38" i="8"/>
  <c r="O32" i="8"/>
  <c r="P32" i="8"/>
  <c r="O30" i="8"/>
  <c r="P30" i="8"/>
  <c r="P49" i="8"/>
  <c r="O49" i="8"/>
  <c r="P48" i="8"/>
  <c r="O48" i="8"/>
  <c r="O39" i="8"/>
  <c r="P39" i="8"/>
  <c r="P50" i="8"/>
  <c r="O50" i="8"/>
  <c r="O33" i="8"/>
  <c r="P33" i="8"/>
  <c r="AM29" i="6"/>
  <c r="O31" i="9" s="1"/>
</calcChain>
</file>

<file path=xl/sharedStrings.xml><?xml version="1.0" encoding="utf-8"?>
<sst xmlns="http://schemas.openxmlformats.org/spreadsheetml/2006/main" count="614" uniqueCount="541">
  <si>
    <t>Hospital and Health Service:</t>
  </si>
  <si>
    <t>Facility:</t>
  </si>
  <si>
    <t>Audit Date/Period:</t>
  </si>
  <si>
    <t>Facility Questions</t>
  </si>
  <si>
    <t>Response</t>
  </si>
  <si>
    <t>Ward 1</t>
  </si>
  <si>
    <t>Ward 2</t>
  </si>
  <si>
    <t>Ward 3</t>
  </si>
  <si>
    <t>Ward 4</t>
  </si>
  <si>
    <t>Ward 5</t>
  </si>
  <si>
    <t>Ward/Unit:</t>
  </si>
  <si>
    <t>Ward/Unit Questions</t>
  </si>
  <si>
    <t>Ward 6</t>
  </si>
  <si>
    <t>Ward 7</t>
  </si>
  <si>
    <t>Ward 8</t>
  </si>
  <si>
    <t>Ward 9</t>
  </si>
  <si>
    <t>Ward 10</t>
  </si>
  <si>
    <t>Patient collection audit tool: collects patient level data (on a ward/unit) for each patient audited (for Edition 2 of the NSQHS Standards)</t>
  </si>
  <si>
    <t>Documentation audit - Patient</t>
  </si>
  <si>
    <t>Contents</t>
  </si>
  <si>
    <t>Ward/Unit Results</t>
  </si>
  <si>
    <t>Percentage</t>
  </si>
  <si>
    <t>Total number audited</t>
  </si>
  <si>
    <t>Number met</t>
  </si>
  <si>
    <t>Ward/Unit collection audit tool: collects ward/unit level data (for Edition 2 of the NSQHS Standards)</t>
  </si>
  <si>
    <t>Wards/Units audited:</t>
  </si>
  <si>
    <t>Patient collation audit tool: collates the results for the audited patients (for Edition 2 of the NSQHS Standards)</t>
  </si>
  <si>
    <t>Ward/Unit collation audit tool: collates the results for the audited wards/units (for Edition 2 of the NSQHS Standards)</t>
  </si>
  <si>
    <t>Results for Ward_Unit</t>
  </si>
  <si>
    <t>Results for Patient</t>
  </si>
  <si>
    <t>Pt 1</t>
  </si>
  <si>
    <t>Pt = Patient</t>
  </si>
  <si>
    <t>Pt 2</t>
  </si>
  <si>
    <t>Pt 3</t>
  </si>
  <si>
    <t>Pt 4</t>
  </si>
  <si>
    <t>Pt 5</t>
  </si>
  <si>
    <t>Pt 6</t>
  </si>
  <si>
    <t>Pt 7</t>
  </si>
  <si>
    <t>Pt 8</t>
  </si>
  <si>
    <t>Pt 9</t>
  </si>
  <si>
    <t>Pt 10</t>
  </si>
  <si>
    <t>Pt 11</t>
  </si>
  <si>
    <t>Pt 12</t>
  </si>
  <si>
    <t>Pt 13</t>
  </si>
  <si>
    <t>Pt 14</t>
  </si>
  <si>
    <t>Pt 15</t>
  </si>
  <si>
    <t>Pt 16</t>
  </si>
  <si>
    <t>Pt 17</t>
  </si>
  <si>
    <t>Pt 18</t>
  </si>
  <si>
    <t>Pt 19</t>
  </si>
  <si>
    <t>Pt 20</t>
  </si>
  <si>
    <t>Ward 11</t>
  </si>
  <si>
    <t>Ward 12</t>
  </si>
  <si>
    <t>Ward 13</t>
  </si>
  <si>
    <t>Ward 14</t>
  </si>
  <si>
    <t>Ward 15</t>
  </si>
  <si>
    <t>Audit Tools to audit against Edition 2 of the NSQHS Standards</t>
  </si>
  <si>
    <t>URN:</t>
  </si>
  <si>
    <t>Number of Yes</t>
  </si>
  <si>
    <t>Number of No</t>
  </si>
  <si>
    <t>Total Number Audited</t>
  </si>
  <si>
    <t>Facility Collection &amp; Results</t>
  </si>
  <si>
    <t>Ward_Unit Collection</t>
  </si>
  <si>
    <t>Patient Collection</t>
  </si>
  <si>
    <t>Notes:</t>
  </si>
  <si>
    <t>Measurement Plan</t>
  </si>
  <si>
    <t>Some of the questions may be used by the facility to demonstrate evidence for other actions, in addition to the action it has been aligned with.</t>
  </si>
  <si>
    <t>If yes to 1.0, is there evidence</t>
  </si>
  <si>
    <t>• there are Terms of Reference?</t>
  </si>
  <si>
    <t>• there are consumer advisors that reflect the day-to-day patient community?</t>
  </si>
  <si>
    <t>• Aboriginal and Torres Strait Islander communities are represented?</t>
  </si>
  <si>
    <t>• it is multidisciplinary?</t>
  </si>
  <si>
    <t>If yes to 1.0, is there evidence, e.g. in the minutes, the governing body</t>
  </si>
  <si>
    <t>• has endorsed a facility-wide strategy that outlines partnering with consumer processes?</t>
  </si>
  <si>
    <t>• regularly reviews, as required, policies, procedures or protocols that support partnering with consumers?</t>
  </si>
  <si>
    <t>• monitors and evaluates partnering with consumers including: regular review of quality indicators and safety and quality reports to ensure that they are relevant and comprehensive?</t>
  </si>
  <si>
    <t>• details the responsibilities for facility wide consumer engagement systems at all levels including board members or owners, senior executive or senior managers, unit or facility managers and clinicians?</t>
  </si>
  <si>
    <t>• endorses quality improvement plans that outline designated responsibilities and timeframes for completion of improvement actions?</t>
  </si>
  <si>
    <t>• details performance measures of partnering with consumers?</t>
  </si>
  <si>
    <t>• endorses the organisation's framework for partnering with consumers?</t>
  </si>
  <si>
    <t>• reviews reports on feedback and complaints management systems?</t>
  </si>
  <si>
    <t>• details the requirements for consumer involvement in the governance of, and to design, measure and evaluate healthcare?</t>
  </si>
  <si>
    <t>If yes to 2.0, is there evidence they include</t>
  </si>
  <si>
    <t>• how consumers and/or carers are involved in the governance of the facility, including Aboriginal and Torres Strait Islander communities?</t>
  </si>
  <si>
    <t>• how consumers and/or carers are involved in the strategic and operational planning of the facility, including Aboriginal and Torres Strait Islander communities?</t>
  </si>
  <si>
    <t>• how consumers and/or carers are involved in the development of current and future care planning, including Aboriginal and Torres Strait Islander communities?</t>
  </si>
  <si>
    <t>• mechanisms for engaging consumers from diverse backgrounds and relevant minority groups, including Aboriginal and Torres Strait Islander communities?</t>
  </si>
  <si>
    <t>• healthcare rights?</t>
  </si>
  <si>
    <t>• informed consent, including financial consent?</t>
  </si>
  <si>
    <t>• shared decision making and planning care?</t>
  </si>
  <si>
    <t>• health literacy and effective communication with patients, carers, families and consumers?</t>
  </si>
  <si>
    <t>• identifying patients who do not have the capacity to make decisions about their own care?</t>
  </si>
  <si>
    <t>• identifying and appointing a substitute decision-maker?</t>
  </si>
  <si>
    <t>• processes to involve patients or their substitute decision-maker in planning, communication, goal-setting and decision-making for their current and future care?</t>
  </si>
  <si>
    <t>• the ability to access culturally appropriate and safe health care for Aboriginal and Torres Strait Islander people?</t>
  </si>
  <si>
    <t>• involving consumers in the design and delivery of workforce training?</t>
  </si>
  <si>
    <t>If yes to 2.0, is there evidence</t>
  </si>
  <si>
    <t>• they define the audit process to be undertaken to assess against it?</t>
  </si>
  <si>
    <t>• they detail the date it became effective?</t>
  </si>
  <si>
    <t>• they detail the date of the next revision?</t>
  </si>
  <si>
    <t>• they reference the source documents (if applicable) particularly where they are represented as best practice?</t>
  </si>
  <si>
    <t>• the workforce knows the documents exist, can access them and know and use the contents?</t>
  </si>
  <si>
    <t>Is there evidence that the facility (or at service level) has policies, procedures and/or protocols related to partnering with consumers?</t>
  </si>
  <si>
    <t>If yes to 3.0, is there evidence</t>
  </si>
  <si>
    <t>• the system is regularly reviewed and risks reported to the governing body, the workforce and consumers?</t>
  </si>
  <si>
    <t>• of a risk register that includes actions to address identified risks and the risk 'owner'?</t>
  </si>
  <si>
    <t>If yes to 4.0, is there evidence it includes</t>
  </si>
  <si>
    <t>• person-centred care?</t>
  </si>
  <si>
    <t>• communication techniques, including interpersonal skills?</t>
  </si>
  <si>
    <t>• health literacy?</t>
  </si>
  <si>
    <t>• roles and responsibilities for implementing the charter of healthcare rights?</t>
  </si>
  <si>
    <t>• informed consent, including effective communication, the legal, ethical and practical foundations of requirements for patient consent and engagement in clinical decision-making, consent policies and procedures, understanding how individual health literacy levels and environment can act as barriers to understanding during the consent process?</t>
  </si>
  <si>
    <t>• assessing a person's capacity to make decisions about their care?</t>
  </si>
  <si>
    <t>• cultural competency, including the appropriate use of interpreters?</t>
  </si>
  <si>
    <t>• the potential roles for consumer partners in governance and strategic leadership?</t>
  </si>
  <si>
    <t>• that attendance at the training session is recorded?</t>
  </si>
  <si>
    <t>• that training is matched to staff training needs?</t>
  </si>
  <si>
    <t>• that staff feedback reports of the sessions are evaluated and incorporated into the next revision?</t>
  </si>
  <si>
    <t>• reports are developed using data in the system?</t>
  </si>
  <si>
    <t>If yes to 8.0, is there evidence the</t>
  </si>
  <si>
    <t>• charter is displayed in areas accessible to the public?</t>
  </si>
  <si>
    <t>• charter is available in a range of languages and formats, consistent with the patient profile?</t>
  </si>
  <si>
    <t>• admission checklist includes provision and explanation of patient charter of rights?</t>
  </si>
  <si>
    <t>Is there evidence that the facility (or at service level) provides information on patient rights to patients and carers?</t>
  </si>
  <si>
    <t>If yes to 9.0, is there evidence of</t>
  </si>
  <si>
    <t>• a register of interpreters and other advocacy and support services available to the workforce, patients and carers?</t>
  </si>
  <si>
    <t>• analysis of consumer feedback regarding healthcare rights?</t>
  </si>
  <si>
    <t>• results of patient and carer experience surveys regarding healthcare rights?</t>
  </si>
  <si>
    <t>Is there evidence that the facility (or at service level) has a system in place to support patients who are at risk of not understanding their healthcare rights?</t>
  </si>
  <si>
    <t>Is there evidence that the facility (or at service level) has processes to identify the capacity of a patient to make decisions about their own care?</t>
  </si>
  <si>
    <t>• that patients are provided with access to information and resources in a format that meets their needs?</t>
  </si>
  <si>
    <t>• that patients are provided with timely and open access to their healthcare record, test results and other clinical information relevant to their care?</t>
  </si>
  <si>
    <t>• the facility uses technology such as telehealth, and mobile and tablet apps to interact and share information with patients?</t>
  </si>
  <si>
    <t>• that patients are supported to self-manage certain aspects of care?</t>
  </si>
  <si>
    <t>• the facility monitors and measures the success of clinicians and patient care partnerships?</t>
  </si>
  <si>
    <t>• an accredited interpreter service that is available to consumers who require them?</t>
  </si>
  <si>
    <t>• a variety of mechanisms to meet the communication needs of a diverse consumer and community population, e.g. translating consumer information into community languages, using symbols or cue cards, using technology, mobile apps or social media?</t>
  </si>
  <si>
    <t>• the material provides information to patients tailored to their specific needs and level of health literacy?</t>
  </si>
  <si>
    <t>• of material aimed at staff?</t>
  </si>
  <si>
    <t>• the workforce is aware of the material?</t>
  </si>
  <si>
    <t>• of processes for routinely distributing the material?</t>
  </si>
  <si>
    <t>• the needs of culturally and linguistically diverse populations are taken into consideration?</t>
  </si>
  <si>
    <t>• that communication strategies are evaluated and modified accordingly?</t>
  </si>
  <si>
    <t>• of consumer input in the development and review of the communication material?</t>
  </si>
  <si>
    <t>Is there evidence that the facility (or at service level) has communication material about partnering with consumers?</t>
  </si>
  <si>
    <t>• the feedback was documented?</t>
  </si>
  <si>
    <t>• the feedback was incorporated into the revision of the publications?</t>
  </si>
  <si>
    <t>Is there evidence that the facility (or at service level) seeks feedback from consumers and/or carers on existing and new patient information publications (for distribution to patients)?</t>
  </si>
  <si>
    <t xml:space="preserve">Have any new services been designed or existing services redesigned, or are any in the process of design/redesign at the facility (or at service level)? </t>
  </si>
  <si>
    <t>• orientation to the health service organisation?</t>
  </si>
  <si>
    <t>• orientation to the health service decision-making processes for consumers?</t>
  </si>
  <si>
    <t>• meeting procedures?</t>
  </si>
  <si>
    <t>• communication skills?</t>
  </si>
  <si>
    <t>• the facility provides written information and resources?</t>
  </si>
  <si>
    <t>• attendance at training sessions is recorded?</t>
  </si>
  <si>
    <t>• consumer feedback reports of the sessions are evaluated and incorporated into the next revision?</t>
  </si>
  <si>
    <t>Is there evidence that the facility (or at service level) provides orientation, support and education to consumers who are partnering in the governance, design, measurement and evaluation of the organisation?</t>
  </si>
  <si>
    <t>Is there evidence that the facility (or at service level) works in partnership with Aboriginal and Torres Strait Islander communities to meet their healthcare needs?</t>
  </si>
  <si>
    <t>Is there evidence that the facility (or at service level) has organisation-wide risk management systems to identify, monitor, manage and review risks associated with partnering with consumers?</t>
  </si>
  <si>
    <t>Is there evidence that the facility (or at service level) provides orientation and training to the workforce on partnering with consumers?</t>
  </si>
  <si>
    <t>If yes to 1.0, is there evidence of</t>
  </si>
  <si>
    <t>• project plans, consultation plans, communication plans or reports on quality improvement activities which detail consumer and/or carer involvement?</t>
  </si>
  <si>
    <t>• quality improvement plans that have involved the consumer and/or carer?</t>
  </si>
  <si>
    <t>• agenda items, minutes and other records of meetings that demonstrate involvement of consumers and/or carers in quality improvement activities?</t>
  </si>
  <si>
    <t>• consumer and/or carer feedback on their involvement in quality improvement activities?</t>
  </si>
  <si>
    <t>Is there evidence that consumers are actively involved in the planning and implementation of quality improvements at the ward/unit level?</t>
  </si>
  <si>
    <t>If yes to 2.0, is there evidence that</t>
  </si>
  <si>
    <t>Is there evidence that the ward/unit seeks feedback from consumers and/or carers on existing and new patient information publications (for distribution to patients)?</t>
  </si>
  <si>
    <t>If yes to 3.0, is there evidence of</t>
  </si>
  <si>
    <t>Have any new services been designed or existing services redesigned, or are any in the process of design/redesign at the ward/unit level?</t>
  </si>
  <si>
    <t>Details of the patient information publications, who developed them, where feedback was documented, where revisions are kept and the 'owner'</t>
  </si>
  <si>
    <t>Details of the above</t>
  </si>
  <si>
    <t>• the consent form was an approved QH consent form?</t>
  </si>
  <si>
    <t>• the most appropriate consent form was used?</t>
  </si>
  <si>
    <t>• the patient's name, signature and date are complete OR</t>
  </si>
  <si>
    <t>• the Advance Health Directive (AHD) is complete OR</t>
  </si>
  <si>
    <t xml:space="preserve">Is there an Advance Health Directive in existence for this patient (if appropriate)?
</t>
  </si>
  <si>
    <t>If yes to 1.1, is there evidence that</t>
  </si>
  <si>
    <t>• there is an ALERT flag displayed in the patient's medical record?</t>
  </si>
  <si>
    <t>• is it contained within the patient's medical record?</t>
  </si>
  <si>
    <t>• it has been sighted?</t>
  </si>
  <si>
    <t>• the doctor's/delegate's name, designation, signature and date are complete?</t>
  </si>
  <si>
    <t xml:space="preserve">Criteria </t>
  </si>
  <si>
    <t>Item</t>
  </si>
  <si>
    <t>Action</t>
  </si>
  <si>
    <t>Actions required</t>
  </si>
  <si>
    <t>Goal</t>
  </si>
  <si>
    <t>Indicator</t>
  </si>
  <si>
    <t>Audit Tool</t>
  </si>
  <si>
    <t>Question on Audit Tool</t>
  </si>
  <si>
    <t>Response options</t>
  </si>
  <si>
    <t>Numerator</t>
  </si>
  <si>
    <t>Denominator</t>
  </si>
  <si>
    <t>Clinical governance and quality improvement systems to support partnering with consumers</t>
  </si>
  <si>
    <t>Integrating clinical governance</t>
  </si>
  <si>
    <t>Clinicians use the safety and quality systems from the Clinical Governance Standard when:
a. Implementing policies and procedures for partnering with consumers
b. Managing risks associated with partnering with consumers
c. Identifying training requirements for partnering with consumers</t>
  </si>
  <si>
    <t>Facility</t>
  </si>
  <si>
    <t>Applying quality improvement systems</t>
  </si>
  <si>
    <t>The health service organisation applies the quality improvement systems from the Clinical Governance Standard when:
a. Monitoring processes for partnering with consumers
b. Implementing strategies to improve processes for partnering with consumers
c. Reporting on partnering with consumers</t>
  </si>
  <si>
    <t>Ward</t>
  </si>
  <si>
    <t>Partnering with patients in their own care</t>
  </si>
  <si>
    <t>Healthcare rights and informed consent</t>
  </si>
  <si>
    <t>The health service organisation uses a charter of rights that is:
a. Consistent with the Australian Charter of Healthcare Rights
b. Easily accessible for patients, carers, families and consumers</t>
  </si>
  <si>
    <t>Identify if the facility has a charter of patient rights that is consistent with the current national charter of healthcare rights</t>
  </si>
  <si>
    <t>Evidence that the facility has a charter of patient rights that is consistent with the current national charter of healthcare rights</t>
  </si>
  <si>
    <t>Identify if the facility provides information on patient rights to patients and carers</t>
  </si>
  <si>
    <t>Evidence that the facility provides information on patient rights to patients and carers</t>
  </si>
  <si>
    <t>Patient</t>
  </si>
  <si>
    <t>Total number of eligible patients (Yes or No to 5.0)</t>
  </si>
  <si>
    <t>The health service organisation ensues that its informed consent processes comply with legislation and best practice</t>
  </si>
  <si>
    <t>Identify if the facility involves patients and carers in decisions about their care and confirm their consent to treatment</t>
  </si>
  <si>
    <t>Evidence that the facility involves patients and carers in decisions about their care and confirm their consent to treatment</t>
  </si>
  <si>
    <t>10.0 Is there evidence that the facility (or at service level) involves patients and carers in decisions about their care and confirm their consent to treatment?
(e.g. includes such tasks as case conferences with patients and/or carers; analysis of patient and/or carer feedback regarding consumer participation in making decisions about their care; results of patient and/or carer satisfaction surveys regarding consumer participation in making decisions about their care; completed informed consent forms)
10.1 If yes to 10.0, provide details on how this is done.</t>
  </si>
  <si>
    <t xml:space="preserve">
Yes; No
text box</t>
  </si>
  <si>
    <t>The health service organisation has processes to identify:
a. The capacity of a patient to make decisions about their own care
b. A substitute decision-maker if a patient does not have the capacity to make decisions for themselves</t>
  </si>
  <si>
    <t>Sharing decisions and planning care</t>
  </si>
  <si>
    <t>The health service organisation has processes for clinicians to partner with patients and/or their substitute decision-maker to plan, communicate, set goals, and make decisions about their current and future care</t>
  </si>
  <si>
    <t>2.0 Is there an Advance Health Directive in existence for this patient (if appropriate)?
2.1 If yes to 2.0, is there evidence
• it has been sighted?
• there is an ALERT flag displayed in the patient's medical record?
• is it contained within the patient's medical record?</t>
  </si>
  <si>
    <t>The health service organisation supports the workforce to form partnership with patients and carers so that patients can be actively involved in their own care</t>
  </si>
  <si>
    <t>Health literacy</t>
  </si>
  <si>
    <t>Communication that supports effective partnerships</t>
  </si>
  <si>
    <t>The health service organisation uses communication mechanisms that are tailored to the delivery of the consumers who use its services and, where relevant, the diversity of the local community</t>
  </si>
  <si>
    <t>Where information for patients, carers, families and consumers about health and health services is developed internally, the organisation involves consumers in its development and review</t>
  </si>
  <si>
    <t xml:space="preserve">
Yes; No
Yes; No
Yes; No
text box
text box</t>
  </si>
  <si>
    <t xml:space="preserve">2.10
</t>
  </si>
  <si>
    <t>The health service organisation supports clinicians to communicate with patients, carers, families and consumers about health and health care so that:
a. Information is provided in a way that meets the needs of patients, carers, families and consumers
b. Information provided is easy to understand and use
c. The clinical needs of patients are addressed while they are in the health service organisation
d. Information needs for ongoing care are provided on discharge</t>
  </si>
  <si>
    <t>Partnering with consumers in organisational design and governance</t>
  </si>
  <si>
    <t>Partnerships in healthcare governance planning, design, measurement and evaluation</t>
  </si>
  <si>
    <t xml:space="preserve">2.11
</t>
  </si>
  <si>
    <t>The health service organisation:
a. Involves consumers in partnerships in the governance of, and to design, measure and evaluate health care
b. Has processes so that that consumers involved in these partnerships reflect the diversity of consumers who use the services or, where relevant, the diversity of the local community</t>
  </si>
  <si>
    <t xml:space="preserve">
Yes; No
Yes; No
Yes; No
Yes; No; N/A
Yes; No
text box</t>
  </si>
  <si>
    <t xml:space="preserve">2.12
</t>
  </si>
  <si>
    <t>The health service organisation provides orientation, support and education to consumers who are partnering in the governance, design, measurement and evaluation of the organisation</t>
  </si>
  <si>
    <t xml:space="preserve">2.13
</t>
  </si>
  <si>
    <t>The health service organisation works in partnership with Aboriginal and Torres Strait Islander communities to meet their healthcare needs</t>
  </si>
  <si>
    <t xml:space="preserve">2.14
</t>
  </si>
  <si>
    <t>The health service organisation works in partnership with consumers to incorporate their views and experiences into training and education for the workforce</t>
  </si>
  <si>
    <t xml:space="preserve">
Yes; No
Yes; No
Yes; No
Yes; No
Yes; No
text box</t>
  </si>
  <si>
    <t xml:space="preserve">
Yes; No
Yes; No
Yes; No
Yes; No
Yes; No
Yes; No
Yes; No
Yes; No
Yes; No
Yes; No
Yes; No
Yes; No
Yes; No
Yes; No
Yes; No
text box</t>
  </si>
  <si>
    <t xml:space="preserve">
Yes; No</t>
  </si>
  <si>
    <t xml:space="preserve">
Yes; No
Yes; No
Yes; No
Yes; No
Yes; No
Yes; No
Yes; No
Yes; No
text box</t>
  </si>
  <si>
    <t xml:space="preserve">
Yes; No
Yes; No
Yes; No
Yes; No
Yes; No
Yes; No
Yes; No
Yes; No
Yes; No
Yes; No
text box</t>
  </si>
  <si>
    <t>Identify if the facility has policies, procedures and/or protocols related to partnering with consumers</t>
  </si>
  <si>
    <t>Evidence that the facility has policies, procedures and/or protocols related to partnering with consumers</t>
  </si>
  <si>
    <t>Evidence that the facility provides orientation and training to the workforce on partnering with consumers</t>
  </si>
  <si>
    <t>Identify if the facility has a system in place to support patients who are at risk of not understanding their healthcare rights</t>
  </si>
  <si>
    <t>Evidence that the facility has a system in place to support patients who are at risk of not understanding their healthcare rights</t>
  </si>
  <si>
    <t>Evidence that the facility has processes to identify the capacity of patients to make decisions about their own care</t>
  </si>
  <si>
    <t>Identify if the facility has processes to identify the capacity of patients to make decisions about their own care</t>
  </si>
  <si>
    <t>Identify if the facility has processes for clinicians to partner with patients and/or their substitute decision-maker to share decision making and care planning</t>
  </si>
  <si>
    <t>Identify if the facility uses communication mechanisms that are tailored to the diversity of the consumers who use its services</t>
  </si>
  <si>
    <t>Evidence that the facility uses communication mechanisms that are tailored to the diversity of the consumers who use its services</t>
  </si>
  <si>
    <t>Identify if the facility has communication material about partnering with consumers</t>
  </si>
  <si>
    <t>Evidence that the facility has communication material about partnering with consumers</t>
  </si>
  <si>
    <t>Identify if the facility provides orientation, support and education to consumers who are partnering in the governance, design, measurement and evaluation of the organisation</t>
  </si>
  <si>
    <t>Evidence that the facility provides orientation, support and education to consumers who are partnering in the governance, design, measurement and evaluation of the organisation</t>
  </si>
  <si>
    <t>Identify if the facility works in partnership with Aboriginal and Torres Strait Islander communities to meet their healthcare needs</t>
  </si>
  <si>
    <t>Evidence that the facility works in partnership with Aboriginal and Torres Strait Islander communities to meet their healthcare needs</t>
  </si>
  <si>
    <t>© State of Queensland (Queensland Health) 2018</t>
  </si>
  <si>
    <t>●  Each facility needs to determine those audit questions that are applicable to their facility/health service circumstances for review
●  Some questions and responses may not be applicable (e.g. at a ward/unit level) and can be adapted to suit individual requirements
●  The measurement plan details each audit question and the action it aligns to in the standard</t>
  </si>
  <si>
    <t>Is there evidence that the facility (or at service level) has a governing body that oversees partnering with consumers or includes partnering with consumers in existing governance strategies, e.g. safety and quality committee, clinical governance committee?</t>
  </si>
  <si>
    <t>Identify if the facility has organisation-wide risk management systems to identify, monitor, manage and review risks associated with partnering with consumers</t>
  </si>
  <si>
    <t>Evidence that the facility has organisation-wide risk management systems to identify, monitor, manage and review risks associated with partnering with consumers</t>
  </si>
  <si>
    <t>Identify if the facility provides orientation and training to the workforce on partnering with consumers</t>
  </si>
  <si>
    <t>Evidence that the facility has processes for clinicians to partner with patients and/or their substitute decision-maker to share decision making and care planning</t>
  </si>
  <si>
    <t>Identify if wards/units with new services designed or existing services redesigns, or any in the process of design/redesign have had active participation from consumers/carers</t>
  </si>
  <si>
    <t>If yes to 2.0, for each policy, procedure or protocol, is there evidence</t>
  </si>
  <si>
    <t>Is there evidence that the facility (or at service level) has an organisation-wide safety information system for reporting, investigating and analysing consumer complaints and compliments?</t>
  </si>
  <si>
    <t>• If yes, are the reports tabled at a governance committee/group for review?</t>
  </si>
  <si>
    <t>Is there evidence that the facility (or at service level) monitors, evaluates and continuously improves the effectiveness of systems for partnering with consumers?</t>
  </si>
  <si>
    <t>• conducts an internal evaluation of consumer partnerships across governance, strategic leadership, safety and quality, and performance management systems?</t>
  </si>
  <si>
    <t>• engages independent evaluators or state- or territory-based consumer peak organisations to provide an external perspective on the organisation's consumer partnership systems?</t>
  </si>
  <si>
    <t>• integrates consumer partnership into the overall goals of the organisation, so that it is assessed alongside other business goals?</t>
  </si>
  <si>
    <t>• routinely collects data about the experience of consumers?</t>
  </si>
  <si>
    <t>• uses problem-solving methods such as hosting a brainstorm involving consumers, the workforce and governance members to generate improvement ideas?</t>
  </si>
  <si>
    <t>• engages managers to act as champions of consumer partnership?</t>
  </si>
  <si>
    <t>• provides education to the workforce to reinforce the roles of consumers?</t>
  </si>
  <si>
    <t>• develops formal progress and evaluation reports for members of the organisation's leadership and governing body, the workforce, consumers and consumer organisations, and the wider community?</t>
  </si>
  <si>
    <t>• uses internal newsletters or memos to report on the effectiveness and outcomes of the organisation's consumer partnership?</t>
  </si>
  <si>
    <t>• uses local community media to disseminate stories about the effectiveness and outcomes of the organisation's consumer partnership to the wider community?</t>
  </si>
  <si>
    <t>• hosts events to present the outcomes of systems for partnering with consumers, inviting members of the organisation's leadership and governing body, the workforce, consumers and consumer organisations, and the wider community?</t>
  </si>
  <si>
    <t>• collecting informal feedback from patients during discussions in waiting rooms and during ward rounds to see whether they felt involved in their healthcare decision-making?</t>
  </si>
  <si>
    <t>• collecting formal feedback from consumers through submissions and events (such as focus groups or community meetings) to see whether they felt involved in their healthcare decision-making?</t>
  </si>
  <si>
    <t>• surveying patients to self-report on their experience and satisfaction with the level of engagement they had in their healthcare decision-making?</t>
  </si>
  <si>
    <t>Is there evidence that the facility (or at service level) evaluates whether they meet the needs of patients and reflect best practice by</t>
  </si>
  <si>
    <t>Is there evidence that the facility (or at service level) has mechanisms in place to review the diversity within the community?</t>
  </si>
  <si>
    <t>Is there evidence that the facility (or service level) uses communication mechanisms that are tailored to the diversity of the consumers who use its services?</t>
  </si>
  <si>
    <t>• reviews policies and procedures that aid access to culturally appropriate and safe health care for Aboriginal and Torres Strait Islander people?</t>
  </si>
  <si>
    <t>• has Aboriginal health workers or community liaison officers in the workforce?</t>
  </si>
  <si>
    <t>• reviews all consumer information and resources to assess whether it is culturally appropriate?</t>
  </si>
  <si>
    <t>• speaking with elders and other community leaders to understand the cultural considerations and healthcare needs of the local Aboriginal and Torres Strait Islander community?</t>
  </si>
  <si>
    <t>• engaging with the broader community, e.g. in yarning circles?</t>
  </si>
  <si>
    <t>• respectfully displaying cultural artwork or artefacts?</t>
  </si>
  <si>
    <t>• mounting a plaque that recognises traditional owners of the land on which the organisation is located?</t>
  </si>
  <si>
    <t>16.0 Is there evidence that the facility (or at service level) has communication material about partnering with consumers?
16.1 If yes to 16.0, is there evidence
• the material provides information to patients tailored to their specific needs and level of health literacy?
• of material aimed at staff?
• the workforce is aware of the material?
• of processes for routinely distributing the material?
• the needs of culturally and linguistically diverse populations are taken into consideration?
• that communication strategies are evaluated and modified accordingly?
• of consumer input in the development and review of the communication material?
16.2 If yes to 16.0, specify the format of the communication material  (e.g. poster, website) and the 'owner'.</t>
  </si>
  <si>
    <t>17.0 Is there evidence that the facility (or at service level) seeks feedback from consumers and/or carers on existing and new patient information publications (for distribution to patients)?
17.1 Is yes to 17.0, is there evidence that
• the feedback was documented?
• the feedback was incorporated into the revision of the publications?
17.2 If yes to 17.0, provide details of the patient information publications, who developed them, where feedback was documented, where revisions are kept and the 'owner'.
17.3 If yes to 17.0, outline forms of feedback provided, e.g. surveys, waiting-room discussions, etc.</t>
  </si>
  <si>
    <t>Has the patient needed a procedure/transfusion/treatment, etc. that required written informed consent?</t>
  </si>
  <si>
    <t xml:space="preserve">2.0 Is there evidence that the facility (or at service level) has policies, procedures and/or protocols related to partnering with consumers?
2.1 If yes to 2.0, is there evidence they include
• how consumers and/or carers are involved in the governance of the facility, including Aboriginal and Torres Strait Islander communities?
• how consumers and/or carers are involved in the strategic and operational planning of the facility, including Aboriginal and Torres Strait Islander communities?
• how consumers and/or carers are involved in the development of current and future care planning, including Aboriginal and Torres Strait Islander communities?
• how feedback is gained from consumers through the facility’s consultation strategies are directly linked to the governance of the facility?
• mechanisms for engaging consumers from diverse backgrounds and relevant minority groups, including Aboriginal and Torres Strait Islander communities?
• healthcare rights?
• informed consent, including financial consent?
• shared decision making and planning care?
• health literacy and effective communication with patients, carers, families and consumers?
• identifying patients who do not have the capacity to make decisions about their own care?
• identifying and appointing a substitute decision-maker?
• processes to involve patients or their substitute decision-maker in planning, communication, goal-setting and decision-making for their current and future care?
• the ability to access culturally appropriate and safe health care for Aboriginal and Torres Strait Islander people?
• involving consumers in the design and delivery of workforce training?
</t>
  </si>
  <si>
    <t xml:space="preserve">
Yes; No
Yes; No
Yes; No
Yes; No
Yes; No
Yes; No
Yes; No
Yes; No
Yes; No
Yes; No
Yes; No
Yes; No
Yes; No
Yes; No
Yes; No</t>
  </si>
  <si>
    <t xml:space="preserve">
Yes; No
text box
Yes; No
text box
Yes; No
Yes; No
Yes; No
text box</t>
  </si>
  <si>
    <t xml:space="preserve">
Yes; No
Yes; No
Yes; No
Yes; No
Yes; No
Yes; No
Yes; No
Yes; No
Yes; No
Yes; No
Yes; No
Yes; No
Yes; No
Yes; No
Yes; No</t>
  </si>
  <si>
    <t xml:space="preserve">
Yes; No
text box
Yes; No
text box
Yes; No
Yes; No
Yes; No
Yes; No
text box
Yes; No
Yes; No
text box</t>
  </si>
  <si>
    <t>If yes to 6.0, is there evidence the facility</t>
  </si>
  <si>
    <t>If yes to 13.0, is there evidence</t>
  </si>
  <si>
    <t>If yes to 14.0, is there evidence of</t>
  </si>
  <si>
    <t>If yes to 16.0, is there evidence</t>
  </si>
  <si>
    <t>If yes to 18.0, is there evidence of</t>
  </si>
  <si>
    <t>If yes to 19.0, is there evidence it includes</t>
  </si>
  <si>
    <t>If yes to 19.0, is there evidence</t>
  </si>
  <si>
    <t>• If yes, is it regularly reviewed and kept up to date?</t>
  </si>
  <si>
    <t>• If yes, is there evidence that the evaluation data are reviewed regularly by a committee/group?</t>
  </si>
  <si>
    <t>Identify if the facility evaluates whether they meet the needs of patients and reflect best practice</t>
  </si>
  <si>
    <t>Evidence that the facility has mechanisms in place to review the diversity within the community</t>
  </si>
  <si>
    <t>If yes to 11.0, is there evidence that</t>
  </si>
  <si>
    <t>• an appropriate substitute decision-maker is identified if a patient does not have the capacity to make decisions for themselves?</t>
  </si>
  <si>
    <t>• feedback from patients is collected about the decision-making process?</t>
  </si>
  <si>
    <t>11.0 Is there evidence that the facility (or at service level) has processes to identify the capacity of a patient to make decisions about their own care?
11.1 If yes to 11.0, is there evidence that
• an appropriate substitute decision-maker is identified if a patient does not have the capacity to make decisions for themselves?
• feedback from patients is collected about the decision-making process?
11.2 If yes to 11.0, where is this information documented?</t>
  </si>
  <si>
    <t>• consultation strategies and reports that detail active participation and contribution of consumers and/or carers and the modifications made as a result?</t>
  </si>
  <si>
    <t>• project plans which include information on how consumers and/or carers have been involved in the development of the design of redesign projects?</t>
  </si>
  <si>
    <t>• shared decision-making?</t>
  </si>
  <si>
    <t>If yes to 6.0, is there evidence of a monitoring and evaluation plan, which includes quality improvement, for incidents, adverse events and near misses relating to partnering with consumers?</t>
  </si>
  <si>
    <t>• that clinicians are encouraged to create an environment in which patients feel confident in asking questions and in which clinicians respond positively to patients' needs?</t>
  </si>
  <si>
    <t>• that patients are supported to take part in shared decision-making?</t>
  </si>
  <si>
    <t>Is yes to 17.0, is there evidence that the feedback</t>
  </si>
  <si>
    <t>• was documented?</t>
  </si>
  <si>
    <t>• was incorporated into the revision of the publications?</t>
  </si>
  <si>
    <t>• of what percentage of eligible current active consumer and/or carer representatives have completed orientation training?</t>
  </si>
  <si>
    <t>• of what percentage of the training programs is provided via an external training provider(s)?</t>
  </si>
  <si>
    <t>19.0 Is there evidence that the facility (or at service level) provides orientation, support and education to consumers who are partnering in the governance, design, measurement and evaluation of the organisation?
19.1 If yes to 19.0, is there evidence it includes
• orientation to the health service organisation?
• orientation to the health service decision-making processes for consumers?
• meeting procedures?
• communication skills?
19.2 If yes to 19.0, is there evidence
• the facility provides written information and resources?
• attendance at training sessions is recorded?
• consumer feedback reports of the sessions are evaluated and incorporated into the next revision?
• of what percentage of eligible current active consumer and/or carer representatives have completed orientation training?
• of what percentage of the training programs is provided via an external training provider(s)?
19.3 If yes to 19.0, provide comments on the training sessions and resources that are provided and when.</t>
  </si>
  <si>
    <t>If yes to 20.0, is there evidence the facility</t>
  </si>
  <si>
    <t>• hosting culturally safe advisory groups or committees?</t>
  </si>
  <si>
    <t>Up to 20 patients can be audited on the tool</t>
  </si>
  <si>
    <t>Up to 15 wards/units can be audited on the tool</t>
  </si>
  <si>
    <t>• partnering with patients in their care, including techniques for shared decision-making?</t>
  </si>
  <si>
    <t xml:space="preserve">
Yes; No
Yes; No
Yes; No
Yes; No
Yes; No
Yes; No
Yes; No
Yes; No
Yes; No
Yes; No
Yes; No
Yes; No
Yes; No
Yes; No
Yes; No
Yes; No
text box</t>
  </si>
  <si>
    <t xml:space="preserve">
Yes; No
text box
Yes; No
Yes; No
Yes; No
Yes; No
Yes; No; N/A
Yes; No
text box</t>
  </si>
  <si>
    <t xml:space="preserve">
Yes; No
Yes; No
Yes; No
text box</t>
  </si>
  <si>
    <t>• has a mechanism for the dissemination of information about partnering with consumers?</t>
  </si>
  <si>
    <t>• providing cultural competency training to all members of the workforce?</t>
  </si>
  <si>
    <t>• incorporating cultural symbols into the service setting, e.g. flying the Aboriginal flag and the Torres Strait Island flag in a prominent location?</t>
  </si>
  <si>
    <t>• participating in and acknowledging major cultural events, e.g. Reconciliation Day?</t>
  </si>
  <si>
    <t>• allocating a space that can be used for the spiritual and cultural needs of Aboriginal and Torres Strait Islander patients, their families and communities?</t>
  </si>
  <si>
    <t>If yes to 15.0, is there evidence the facility</t>
  </si>
  <si>
    <t>• undertakes a community profiling project, which involves gathering information about the diversity within the community; its history, social and economic characteristics; the groups and networks within the community; and the social and infrastructure services that exist?</t>
  </si>
  <si>
    <t>• administers surveys to help identify diversity among consumers?</t>
  </si>
  <si>
    <t>• uses demographic data from the Australian Bureau of Statistics, or local, or state and territory government sources to understand the background of the organisation's consumers?</t>
  </si>
  <si>
    <t>• how feedback is gained from consumers through the facility’s consultation strategies which are directly linked to the governance of the facility?</t>
  </si>
  <si>
    <t xml:space="preserve">
Yes; No
Yes; No
Yes; No
Yes; No
Yes; No
Yes; No
Yes; No
Yes; No
Yes; No
Yes; No
Yes; No
Yes; No
Yes; No
Yes; No
Yes; No
text box</t>
  </si>
  <si>
    <t>As per 2.7</t>
  </si>
  <si>
    <t>8.0 Is there evidence that the facility (or at service level) provides information on patient rights to patients and carers?
8.1 If yes to 8.0, is there evidence the
• charter is displayed in areas accessible to the public?
• charter is available in a range of languages and formats, consistent with the patient profile? 
• admission checklist includes provision and explanation of patient charter of rights?
8.2 If yes to 8.0, outline details.</t>
  </si>
  <si>
    <t xml:space="preserve">
Yes; No
Yes; No
Yes; No
Yes; No
text box</t>
  </si>
  <si>
    <t>9.0 Is there evidence that the facility (or at service level) has a system in place to support patients who are at risk of not understanding their healthcare rights?
9.1 If yes to 9.0, is there evidence of
• a register of interpreters and other advocacy and support services available to the workforce, patients and carers?
• analysis of consumer feedback regarding healthcare rights?
• results of patient and carer experience surveys regarding healthcare rights?
9.2 If yes to 9.0, outline details.</t>
  </si>
  <si>
    <t xml:space="preserve">
Yes; No
Yes; No
Yes; No
Yes; No
text box</t>
  </si>
  <si>
    <t xml:space="preserve">
Yes; No
Yes; No
Yes; No
text box</t>
  </si>
  <si>
    <t>12.0 Is there evidence that the facility (or at service level) evaluates whether they meet the needs of patients and reflect best practice by
• collecting informal feedback from patients during discussions in waiting rooms and during ward rounds to see whether they felt involved in their healthcare decision-making?
• collecting formal feedback from consumers through submissions and events (such as focus groups or community meetings) to see whether they felt involved in their healthcare decision-making?
• surveying patients to self-report on their experience and satisfaction with the level of engagement they had in their healthcare decision-making?
12.1 If yes to 12.0, outline details.</t>
  </si>
  <si>
    <t xml:space="preserve">
Yes; No
Yes; No
Yes; No
Yes; No
Yes; No
Yes; No
Yes; No
Yes; No
text box</t>
  </si>
  <si>
    <t>As per 2.1</t>
  </si>
  <si>
    <t>14.0 Is there evidence that the facility (or service level) uses communication mechanisms that are tailored to the diversity of the consumers who use its services?
14.1 If yes to 14.0, is there evidence of
• an accredited interpreter service that is available to consumers who require them?
• a variety of mechanisms to meet the communication needs of a diverse consumer and community population, e.g. translating consumer information into community languages, using symbols or cue cards, using technology, mobile apps or social media?
14.2 If yes to 14.0, outline details.</t>
  </si>
  <si>
    <t xml:space="preserve">
Yes; No
Yes; No
Yes; No
text box</t>
  </si>
  <si>
    <t xml:space="preserve">
Yes; No
Yes; No
Yes; No
Yes; No
Yes; No
text box</t>
  </si>
  <si>
    <t>Details</t>
  </si>
  <si>
    <t>• the substitute's name, signature, relationship, date and source are complete?</t>
  </si>
  <si>
    <t>As per 2.9</t>
  </si>
  <si>
    <t>As per 1.8</t>
  </si>
  <si>
    <t>This audit tool collects Facility level data, and the results can be printed directly from this sheet</t>
  </si>
  <si>
    <t>This audit tool collects Ward/Unit level data</t>
  </si>
  <si>
    <t>This tab presents the results of the Ward/Unit level data (that were collected on the Ward_Unit Collection tab)</t>
  </si>
  <si>
    <t>The measurement plan outlines the NSQHS Standards Actions and the audit questions and indicators aligned to them</t>
  </si>
  <si>
    <t>●  Each facility needs to determine those audit questions that are applicable to their facility/health service circumstances for review
●  Some questions and responses may not be applicable and can be adapted to suit individual requirements
●  The measurement plan details each audit question and the action it aligns to in the standard</t>
  </si>
  <si>
    <t>• If yes, is it tabled at governance meetings and discussed where relevant?</t>
  </si>
  <si>
    <t>If yes to 6.2, is there evidence</t>
  </si>
  <si>
    <t xml:space="preserve">6.0 Is there evidence that the facility (or at service level) monitors, evaluates and continuously improves the effectiveness of systems for partnering with consumers?
6.1 If yes to 6.0, is there evidence the facility
• develops and adopts meaningful performance indicators that are relevant to the organisation and can be used to measure improvements in consumer partnerships?
• conducts an internal evaluation of consumer partnerships across governance, strategic leadership, safety and quality, and performance management systems?
• engages independent evaluators or state- or territory-based consumer peak organisations to provide an external perspective on the organisation's consumer partnership systems?
• integrates consumer partnership into the overall goals of the organisation, so that it is assessed alongside other business goals?
• conducts a gap analysis to identify areas that need improving by comparing current systems for partnering with consumers with an ideal future state?
• routinely collects data about the experience of consumers?
• uses problem-solving methods such as hosting a brainstorm involving consumers, the workforce and governance members to generate improvement ideas?
• engages managers to act as champions of consumer partnership?
• provides education to the workforce to reinforce the roles of consumers?
• develops formal progress and evaluation reports for members of the organisation's leadership and governing body, the workforce, consumers and consumer organisations, and the wider community?
• uses internal newsletters or memos to report on the effectiveness and outcomes of the organisation's consumer partnership?
• uses local community media to disseminate stories about the effectiveness and outcomes of the organisation's consumer partnership to the wider community?
• publishes profiles or stories of consumers involved in consumer partnerships with the organisation, and the contributions they have made?
• hosts events to present the outcomes of systems for partnering with consumers, inviting members of the organisation's leadership and governing body, the workforce, consumers and consumer organisations, and the wider community?
</t>
  </si>
  <si>
    <t>Evidence that the facility evaluates whether they meet the needs of patients and reflect best practice</t>
  </si>
  <si>
    <t>Identify if the facility has mechanisms in in place to review the diversity within the community</t>
  </si>
  <si>
    <t>• publishes profiles or stories of consumers involved in consumer partnerships with the organisation, and the contributions they have made?</t>
  </si>
  <si>
    <t>• has a mechanism for listening to patient experiences and stories?</t>
  </si>
  <si>
    <t>• develops and adopts meaningful performance indicators that are relevant to the organisation and can be used to measure improvements in consumer partnerships?</t>
  </si>
  <si>
    <t>• conducts a gap analysis to identify areas that need improving by comparing current systems for partnering with consumers with an ideal future state?</t>
  </si>
  <si>
    <t>Facility collection audit tool and results: collects facility level data (for Edition 2 of the NSQHS Standards)</t>
  </si>
  <si>
    <t>Is there evidence that the facility (or at service level) involves patients and carers in decisions about their care and confirms their consent to treatment?
(e.g. includes such tasks as case conferences with patients and/or carers; analysis of patient and/or carer feedback regarding consumer participation in making decisions about their care; results of patient and/or carer satisfaction surveys regarding consumer participation in making decisions about their care; completed informed consent forms)</t>
  </si>
  <si>
    <t>• engages with Aboriginal and Torres Strait Islander communities and consumer organisations?</t>
  </si>
  <si>
    <t>• Percentage of wards/units with project plans which include information on how consumers and/or carers have been involved in the development of the design of redesign projects</t>
  </si>
  <si>
    <t>• there is consumer input, e.g. stories, presentations or advice regarding the development of training materials?</t>
  </si>
  <si>
    <t xml:space="preserve">• If yes, are the reports used to identify incident frequency and gaps? </t>
  </si>
  <si>
    <t>If yes, do the strategies include</t>
  </si>
  <si>
    <t>This audit tool collects Patient level data</t>
  </si>
  <si>
    <t>This tab presents the results of the Patient level data (that were collected on the Patient Collection tab)</t>
  </si>
  <si>
    <t>3.0 Is there evidence that the facility (or at service level) has organisation-wide risk management systems to identify, monitor, manage and review risks associated with partnering with consumers?
3.1 If yes to 3.0, is there evidence
• the system is regularly reviewed and risks reported to the governing body, the workforce and consumers?
• of a risk register that includes actions to address identified risks and the risk 'owner'?
  • If yes, is it regularly reviewed and kept up to date?
  • If yes, is it tabled at governance meetings and discussed where relevant?
  • If yes, which governance groups and how frequently do they meet?</t>
  </si>
  <si>
    <t>If yes to 4.0, is there evidence</t>
  </si>
  <si>
    <t>4.0 Is there evidence that the facility (or at service level) provides orientation and training to the workforce on partnering with consumers?
4.1 If yes to 4.0, is there evidence it includes
• person-centred care?
• shared decision making?
• communication techniques, including interpersonal skills?
• health literacy?
• roles and responsibilities for implementing the charter of healthcare rights?
• informed consent, including effective communication, the legal, ethical and practical foundations of requirements for patient consent and engagement in clinical decision-making, consent policies and procedures, understanding how individual health literacy levels and environment can act as barriers to understanding during the consent process?
• assessing a person's capacity to make decisions about their care?
• partnering with patients in their care, including techniques for shared decision making?
• cultural competency, including the appropriate use of interpreters?
• the potential roles for consumer partners in governance and strategic leadership?
4.2 If yes to 4.0, is there evidence
• that attendance at the training session is recorded?
• that training is matched to staff training needs?
• that staff feedback reports of the sessions are evaluated and incorporated into the next revision?
• there is consumer input, e.g. stories, presentations or advice regarding the development of training materials?
4.3 If yes to 4.0, provide comments on the training sessions and resources that are provided and when.</t>
  </si>
  <si>
    <t>We recognise and appreciate that there may be gaps in the scope and questions included in these tools, however, as this is a 'Work in Progress', future versions will build up the existing scope and questions, and incorporate staff feedback and suggestions for improvement.</t>
  </si>
  <si>
    <t xml:space="preserve">We recognise and appreciate that there may be gaps in the scope and questions included in these tools, however, as this is a 'Work in Progress', future versions will build up the existing scope and questions, and incorporate staff feedback and suggestions for improvement.
</t>
  </si>
  <si>
    <t xml:space="preserve">• it is regularly monitored? </t>
  </si>
  <si>
    <r>
      <t xml:space="preserve">• If yes, specify the committee/group. </t>
    </r>
    <r>
      <rPr>
        <i/>
        <sz val="10"/>
        <color rgb="FF0000FF"/>
        <rFont val="Arial"/>
        <family val="2"/>
      </rPr>
      <t>(enter text below)</t>
    </r>
  </si>
  <si>
    <r>
      <t xml:space="preserve">If yes to 2.0, outline details of the documents, where kept, review date, and the 'owner'. </t>
    </r>
    <r>
      <rPr>
        <i/>
        <sz val="10"/>
        <color rgb="FF0000FF"/>
        <rFont val="Arial"/>
        <family val="2"/>
      </rPr>
      <t>(enter text below)</t>
    </r>
  </si>
  <si>
    <r>
      <t xml:space="preserve">• If yes, which governance groups and how frequently do they meet? </t>
    </r>
    <r>
      <rPr>
        <i/>
        <sz val="10"/>
        <color rgb="FF0000FF"/>
        <rFont val="Arial"/>
        <family val="2"/>
      </rPr>
      <t>(enter text below)</t>
    </r>
  </si>
  <si>
    <r>
      <t xml:space="preserve">If yes to 4.0, provide comments on the training sessions and resources that are provided and when. </t>
    </r>
    <r>
      <rPr>
        <i/>
        <sz val="10"/>
        <color rgb="FF0000FF"/>
        <rFont val="Arial"/>
        <family val="2"/>
      </rPr>
      <t>(enter text below)</t>
    </r>
  </si>
  <si>
    <r>
      <t>If yes to 5.0, outline the system, e.g. Riskman.</t>
    </r>
    <r>
      <rPr>
        <i/>
        <sz val="10"/>
        <color rgb="FF0000FF"/>
        <rFont val="Arial"/>
        <family val="2"/>
      </rPr>
      <t xml:space="preserve"> (enter text below)</t>
    </r>
  </si>
  <si>
    <r>
      <t xml:space="preserve">• If yes, when and by whom? </t>
    </r>
    <r>
      <rPr>
        <i/>
        <sz val="10"/>
        <color rgb="FF0000FF"/>
        <rFont val="Arial"/>
        <family val="2"/>
      </rPr>
      <t>(enter text below)</t>
    </r>
  </si>
  <si>
    <r>
      <t xml:space="preserve">• If yes, which governance committee/group? </t>
    </r>
    <r>
      <rPr>
        <i/>
        <sz val="10"/>
        <color rgb="FF0000FF"/>
        <rFont val="Arial"/>
        <family val="2"/>
      </rPr>
      <t>(enter text below)</t>
    </r>
  </si>
  <si>
    <r>
      <t xml:space="preserve">If yes to 6.2, what sources of data/information are included in the plan, e.g. Riskman, Queensland Bedside Audit, other data sources? </t>
    </r>
    <r>
      <rPr>
        <i/>
        <sz val="10"/>
        <color rgb="FF0000FF"/>
        <rFont val="Arial"/>
        <family val="2"/>
      </rPr>
      <t>(enter text below)</t>
    </r>
  </si>
  <si>
    <r>
      <t xml:space="preserve">• If yes, list the actions as per plan. </t>
    </r>
    <r>
      <rPr>
        <i/>
        <sz val="10"/>
        <color rgb="FF0000FF"/>
        <rFont val="Arial"/>
        <family val="2"/>
      </rPr>
      <t>(enter text below)</t>
    </r>
  </si>
  <si>
    <r>
      <t xml:space="preserve">• If yes, which committee/group? </t>
    </r>
    <r>
      <rPr>
        <i/>
        <sz val="10"/>
        <color rgb="FF0000FF"/>
        <rFont val="Arial"/>
        <family val="2"/>
      </rPr>
      <t>(enter text below)</t>
    </r>
  </si>
  <si>
    <r>
      <t xml:space="preserve">If yes to 8.0, outline details. </t>
    </r>
    <r>
      <rPr>
        <i/>
        <sz val="10"/>
        <color rgb="FF0000FF"/>
        <rFont val="Arial"/>
        <family val="2"/>
      </rPr>
      <t>(enter text below)</t>
    </r>
  </si>
  <si>
    <r>
      <t xml:space="preserve">If yes to 9.0, outline details. </t>
    </r>
    <r>
      <rPr>
        <i/>
        <sz val="10"/>
        <color rgb="FF0000FF"/>
        <rFont val="Arial"/>
        <family val="2"/>
      </rPr>
      <t>(enter text below)</t>
    </r>
  </si>
  <si>
    <r>
      <t xml:space="preserve">If yes to 10.0, provide details on how this is done. </t>
    </r>
    <r>
      <rPr>
        <i/>
        <sz val="10"/>
        <color rgb="FF0000FF"/>
        <rFont val="Arial"/>
        <family val="2"/>
      </rPr>
      <t>(enter text below)</t>
    </r>
  </si>
  <si>
    <r>
      <t xml:space="preserve">If yes to 11.0, where is this information documented? </t>
    </r>
    <r>
      <rPr>
        <i/>
        <sz val="10"/>
        <color rgb="FF0000FF"/>
        <rFont val="Arial"/>
        <family val="2"/>
      </rPr>
      <t>(enter text below)</t>
    </r>
  </si>
  <si>
    <r>
      <t xml:space="preserve">If yes to 13.0, outline details. </t>
    </r>
    <r>
      <rPr>
        <i/>
        <sz val="10"/>
        <color rgb="FF0000FF"/>
        <rFont val="Arial"/>
        <family val="2"/>
      </rPr>
      <t>(enter text below)</t>
    </r>
  </si>
  <si>
    <r>
      <t xml:space="preserve">If yes to 14.0, outline details. </t>
    </r>
    <r>
      <rPr>
        <i/>
        <sz val="10"/>
        <color rgb="FF0000FF"/>
        <rFont val="Arial"/>
        <family val="2"/>
      </rPr>
      <t>(enter text below)</t>
    </r>
  </si>
  <si>
    <r>
      <t xml:space="preserve">If yes to 15.0, outline details. </t>
    </r>
    <r>
      <rPr>
        <i/>
        <sz val="10"/>
        <color rgb="FF0000FF"/>
        <rFont val="Arial"/>
        <family val="2"/>
      </rPr>
      <t>(enter text below)</t>
    </r>
  </si>
  <si>
    <r>
      <t xml:space="preserve">If yes to 16.0, specify the format of the communication material, e.g. poster, website, and the 'owner'. </t>
    </r>
    <r>
      <rPr>
        <i/>
        <sz val="10"/>
        <color rgb="FF0000FF"/>
        <rFont val="Arial"/>
        <family val="2"/>
      </rPr>
      <t>(enter text below)</t>
    </r>
  </si>
  <si>
    <r>
      <t xml:space="preserve">If yes to 17.0, provide details of the patient information publications, who developed them, where feedback was documented, where revisions are kept and the 'owner'. </t>
    </r>
    <r>
      <rPr>
        <i/>
        <sz val="10"/>
        <color rgb="FF0000FF"/>
        <rFont val="Arial"/>
        <family val="2"/>
      </rPr>
      <t>(enter text below)</t>
    </r>
  </si>
  <si>
    <r>
      <t xml:space="preserve">If yes to 17.0, outline forms of feedback provided, e.g. surveys, waiting-room discussions, etc. </t>
    </r>
    <r>
      <rPr>
        <i/>
        <sz val="10"/>
        <color rgb="FF0000FF"/>
        <rFont val="Arial"/>
        <family val="2"/>
      </rPr>
      <t>(enter text below)</t>
    </r>
  </si>
  <si>
    <r>
      <t xml:space="preserve">If yes to 18.0, provide details of the services in support of above. </t>
    </r>
    <r>
      <rPr>
        <i/>
        <sz val="10"/>
        <color rgb="FF0000FF"/>
        <rFont val="Arial"/>
        <family val="2"/>
      </rPr>
      <t>(enter text below)</t>
    </r>
  </si>
  <si>
    <r>
      <t xml:space="preserve">If yes to 19.0, provide comments on the training sessions and resources that are provided and when. </t>
    </r>
    <r>
      <rPr>
        <i/>
        <sz val="10"/>
        <color rgb="FF0000FF"/>
        <rFont val="Arial"/>
        <family val="2"/>
      </rPr>
      <t>(enter text below)</t>
    </r>
  </si>
  <si>
    <r>
      <t xml:space="preserve">If yes to 20.0, outline details. </t>
    </r>
    <r>
      <rPr>
        <i/>
        <sz val="10"/>
        <color rgb="FF0000FF"/>
        <rFont val="Arial"/>
        <family val="2"/>
      </rPr>
      <t>(enter text below)</t>
    </r>
  </si>
  <si>
    <r>
      <t xml:space="preserve">If yes to 1.0, outline details. </t>
    </r>
    <r>
      <rPr>
        <i/>
        <sz val="10"/>
        <color rgb="FF0000FF"/>
        <rFont val="Arial"/>
        <family val="2"/>
      </rPr>
      <t>(enter text to the right)</t>
    </r>
  </si>
  <si>
    <r>
      <t xml:space="preserve">If yes to 2.0, provide details of the patient information publications, who developed them, where feedback was documented, where revisions are kept and the 'owner'. </t>
    </r>
    <r>
      <rPr>
        <i/>
        <sz val="10"/>
        <color rgb="FF0000FF"/>
        <rFont val="Arial"/>
        <family val="2"/>
      </rPr>
      <t>(enter text to the right)</t>
    </r>
  </si>
  <si>
    <r>
      <t xml:space="preserve">If yes to 3.0, provide details of the services in support of above. </t>
    </r>
    <r>
      <rPr>
        <i/>
        <sz val="10"/>
        <color rgb="FF0000FF"/>
        <rFont val="Arial"/>
        <family val="2"/>
      </rPr>
      <t>(enter text to the right)</t>
    </r>
  </si>
  <si>
    <r>
      <t xml:space="preserve">If yes to any of 12.0, outline details. </t>
    </r>
    <r>
      <rPr>
        <i/>
        <sz val="10"/>
        <color rgb="FF0000FF"/>
        <rFont val="Arial"/>
        <family val="2"/>
      </rPr>
      <t>(enter text below)</t>
    </r>
  </si>
  <si>
    <t>1.0 Is there evidence that consumers are actively involved in the planning and implementation of quality improvements at the ward/unit level?
1.1 If yes to 1.0, is there evidence of
• project plans, consultation plans, communication plans or reports on quality improvement activities which detail consumer and/or carer involvement?
• quality improvement plans that have involved the consumer and/or carer?
• agenda items, minutes and other records of meetings that demonstrate involvement of consumers and/or carers in quality improvement activities?
• consumer and/or carer feedback on their involvement in quality improvement activities?
1.2 If yes to 1.0, outline details.</t>
  </si>
  <si>
    <t>2.0 Is there evidence that the ward/unit seeks feedback from consumers and/or carers on existing and new patient information publications (for distribution to patients)?
2.1 If yes to 2.0, is there evidence that
• the feedback was documented?
• the feedback was incorporated into the revision of the publications?
2.2 If yes to 2.0, provide details of the patient information publications, who developed them, where feedback was documented, where revisions are kept and the 'owner'.</t>
  </si>
  <si>
    <t xml:space="preserve">
Yes; No
Yes; No
Yes; No
Yes; No; N/A
Yes; No
text box</t>
  </si>
  <si>
    <t xml:space="preserve">
Yes; No
Yes; No
Yes; No
text box</t>
  </si>
  <si>
    <t xml:space="preserve">
Yes; No
Yes; No
Yes; No
Yes; No
Yes; No
text box</t>
  </si>
  <si>
    <t>Percentage of wards/units that seek feedback from consumers and/or carers on existing and new patient information publications (for distribution to patients)</t>
  </si>
  <si>
    <t>• Percentage of wards/units that seek feedback from consumers and/or carers on existing and new patient information publications (for distribution to patients) where the feedback was incorporated into the revision of the publications</t>
  </si>
  <si>
    <t>1.0 Has the patient needed a procedure/transfusion/treatment, etc. that required written informed consent?
1.1 If yes to 1.0, is there evidence of written consent?
1.2 If yes to 1.1, is there evidence that:
• the consent form was an approved QH consent form?
• the most appropriate consent form was used?
• the patient's name, signature and date are complete OR
  • the Advance Health Directive (AHD) is complete OR
  • the substitute's name, signature, relationship, date and source are complete?
• the doctor's/delegate's name, designation, signature and date are complete?</t>
  </si>
  <si>
    <t>• Percentage of patients who have an AHD that has been sighted</t>
  </si>
  <si>
    <t>• Percentage of patients who have an AHD with an ALERT flag displayed in the patient's medical record</t>
  </si>
  <si>
    <t>• Percentage of patients who have an AHD that is contained within the patient's medical record</t>
  </si>
  <si>
    <t>Evidence that the facility has a governing body that oversees partnering with consumers or includes partnering with consumers in existing governance structures</t>
  </si>
  <si>
    <t>Identify if the facility has a governing body that oversees partnering with consumers or includes partnering with consumers in existing governance structures</t>
  </si>
  <si>
    <t>Identify patients who have an Advance Health Directive that is contained within the patient's medical record</t>
  </si>
  <si>
    <t>Evidence that the facility seeks feedback from consumers and/or carers on existing and new patient information publications (for distribution to patients)</t>
  </si>
  <si>
    <t>Identify if the facility seeks feedback from consumers and/or carers on existing and new patient information publications (for distribution to patients)</t>
  </si>
  <si>
    <t>Evidence that the facility has an organisation-wide safety information system for reporting, investigating and analysing consumer complaints and compliments</t>
  </si>
  <si>
    <t>Evidence that the facility monitors, evaluates and continuously improves the effectiveness of systems for partnering with consumers</t>
  </si>
  <si>
    <t>Identify if consumers are actively involved in the planning and implementation of quality improvements at the ward/unit level</t>
  </si>
  <si>
    <t>Identify if for new services and redesigned services that there are consultation strategies and reports that detail active participation and contribution of consumers and/or carers and the modification made as a result, project plans which include information on how consumers and/or carers have been involved in the development of the design of redesign projects, reports from designers and architects outlining how they have responded to consumer and/or carers suggestions for improvement, and records of focus groups, proposals sent to consumers and/or carers for comment and other activities focusing on eliciting consumer perspectives</t>
  </si>
  <si>
    <t>Evidence that for new services and redesigned services that there are consultation strategies and reports that detail active participation and contribution of consumers and/or carers and the modification made as a result, project plans which include information on how consumers and/or carers have been involved in the development of the design of redesign projects, reports from designers and architects outlining how they have responded to consumer and/or carers suggestions for improvement, and records of focus groups, proposals sent to consumers and/or carers for comment and other activities focusing on eliciting consumer perspectives</t>
  </si>
  <si>
    <t>Identify if the facility has an organisation-wide safety information system for reporting, investigating and analysing consumer complaints and compliments</t>
  </si>
  <si>
    <t>Identify if the facility monitors, evaluates and continuously improves the effectiveness of systems for partnering with consumers</t>
  </si>
  <si>
    <t>Identify if patients who needed procedure/transfusion/treatment, etc. that required consent had an appropriate consent form completed correctly</t>
  </si>
  <si>
    <t>Patient Questions</t>
  </si>
  <si>
    <t>Total number of eligible patients (Yes to 1.0)
Total number of eligible patients (Yes or No to 1.0)
Total number of eligible patients that required written informed consent (Yes to 1.0 and Yes or No to 1.1)
Total number of eligible patients that had written informed consent (Yes to 1.0 and Yes to 1.1 and Yes or No to 1.2 QH consent form)
Total number of eligible patients that had written informed consent (Yes to 1.0 and Yes to 1.1 and Yes or No to 1.2 appropriate consent form)
Total number of eligible patients that had written informed consent (Yes to 1.0 and Yes to 1.1 and Yes or No to 1.2 pt details or AHD or substitute details)
Total number of eligible patients that had written informed consent (Yes to 1.0 and Yes to 1.1 and Yes or No to 1.2 doctors details)</t>
  </si>
  <si>
    <t>Total number of eligible patients (Yes or No to 2.0)
Total number of eligible patients who have AHD (Yes to 2.0 and Yes or No to 2.1 AHD sighted)
Total number of eligible patients who have AHD (Yes to 2.0 and Yes or No to 2.1 alert flag)
Total number of eligible patients who have AHD (Yes to 2.0 and Yes  or No to 2.1 contained in record)</t>
  </si>
  <si>
    <t>Yes; No; N/A
Yes; No
Yes; No
Yes; No</t>
  </si>
  <si>
    <t>3.0 Ask: 'Have you seen or been given information about your healthcare rights?'
3.1 Ask: 'Have staff explained your healthcare rights?'</t>
  </si>
  <si>
    <t>Yes; No; Don't know; N/A
Yes; No; Don't know; N/A</t>
  </si>
  <si>
    <t>5.0 Ask: 'Do you know how to make a compliment or complaint about your care?'</t>
  </si>
  <si>
    <t>Yes; No; Don't know; N/A</t>
  </si>
  <si>
    <t>Ask: 'Have you seen or been given information about your healthcare rights?'</t>
  </si>
  <si>
    <t>Ask: 'Have staff explained your healthcare rights?'</t>
  </si>
  <si>
    <t>Ask: 'Do you know how to make a compliment or complaint about your care?'</t>
  </si>
  <si>
    <t>% of patients who reported knowing how to make a compliment or complaint about their care</t>
  </si>
  <si>
    <t>Percentage of patients who reported that a staff member explained the healthcare rights</t>
  </si>
  <si>
    <t>Percentage of patients who reported being kept informed as much as they wanted about their treatment and care</t>
  </si>
  <si>
    <t>Percentage of patients who reported knowing how to make a compliment or complaint about their care</t>
  </si>
  <si>
    <t>Identify if patients were given information on their healthcare rights</t>
  </si>
  <si>
    <t>Number of patients who reported having seen or been given information about their healthcare rights (Yes to 3.0)
Number of patients who reported that a staff member explained the healthcare rights (Yes to 3.1)</t>
  </si>
  <si>
    <t>Total number of eligible patients (Yes or No to 3.0)
Total number of eligible patients (Yes or No to 3.1)</t>
  </si>
  <si>
    <t>Total number of eligible patients (Yes or No to 4.0)
Total number of eligible patients (Yes or No to 4.1)</t>
  </si>
  <si>
    <t>Number of patients who reported knowing how to make a compliment or complaint about their care (Yes to 5.0)</t>
  </si>
  <si>
    <t>Ask: 'Have you been kept informed as much as you want about your treatment and care?'</t>
  </si>
  <si>
    <t>Percentage of patients who reported being involved as much as they wanted in making decisions about their treatment and care</t>
  </si>
  <si>
    <t>Ask: 'Have hospital staff involved you as much as you want in making decisions about your treatment and care?'</t>
  </si>
  <si>
    <t>% of patients who reported being kept informed as much as they wanted about their treatment and care
% of patients who reported being involved as much as they wanted in making decisions about their treatment and care</t>
  </si>
  <si>
    <t>4.0 Ask: 'Have you been kept informed as much as you want about your treatment and care?
4.1 Ask: 'Have hospital staff involved you as much as you want in making decisions about your treatment and care?'</t>
  </si>
  <si>
    <t>Number of patients who reported being kept informed as much as they wanted about their treatment and care (Yes to 4.0)
Number of patients who reported being involved as much as they wanted in making decisions about their treatment and care (Yes to 4.1)</t>
  </si>
  <si>
    <t>Is there evidence that the facility (or at service level) has a charter of patient rights that is consistent with the current national charter of healthcare rights, i.e. The Australian Charter of Healthcare Rights?</t>
  </si>
  <si>
    <t>7.0 Is there evidence that the facility (or at service level) has a charter of patient rights that is consistent with the current national charter of healthcare rights, i.e. The Australian Charter of Healthcare Rights?</t>
  </si>
  <si>
    <t>• networks with other organisations or individuals in the community - such as culturally and linguistically diverse community groups; community participation managers; Primary Health Networks; health services; local, state and territory government organisations; and professional associations - to share knowledge about communication preferences and needs?</t>
  </si>
  <si>
    <t>15.0 Is there evidence that the facility (or at service level) has mechanisms in place to review the diversity within the community?
15.1 If yes to 15.0, is there evidence they
• undertake a community profiling project, which involves gathering information about the diversity within the community; its history, social and economic characteristics; the groups and networks within the community; and the social and infrastructure services that exist?
• administer surveys to help identify diversity among consumers?
• use demographic data from the Australian Bureau of Statistics, or local, or state and territory government sources to understand the background of the organisation's consumers?
• network with other organisations or individuals in the community - such as culturally and linguistically diverse community groups; community participation managers; Primary Health Networks; health services; local, state and territory government organisations; and professional associations - to share knowledge about communication preferences and needs?
15.2 If yes to 15.0, outline details.</t>
  </si>
  <si>
    <t>If yes to 1.0, is there evidence of written consent?</t>
  </si>
  <si>
    <t>% of wards/units with evidence that consumers are actively involved in the planning and implementation of quality improvements
% of wards/units with project plans, consultation plans, communication plans or reports on quality improvement activities which detail consumer and/or carer involvement
% of wards/units with quality improvement plans that have involved the consumer and/or carer
% of wards/units with agenda items, minutes and other records of meetings that demonstrate involvement of consumers and/or carers in quality improvement activities
% of wards/units with feedback from consumers and/or carers on their involvement in quality improvement activities</t>
  </si>
  <si>
    <t>Total number of eligible wards/units (Yes or No to 1.0)
Total number of eligible wards/units (Yes 1.0 and Yes or No to 1.1 quality improvement activities)
Total number of eligible wards/units (Yes 1.0 and Yes or No to 1.1 quality improvement plans)
Total number of eligible wards/units (Yes 1.0 and Yes or No to 1.1 meetings)
Total number of eligible wards/units (Yes 1.0 and Yes or No to 1.1 feedback)</t>
  </si>
  <si>
    <t>Percentage of wards/units with evidence that consumers are actively involved in the planning and implementation of quality improvements</t>
  </si>
  <si>
    <t>• Percentage of wards/units with project plans, consultation plans, communication plans or reports on quality improvement activities which detail consumer and/or carer involvement</t>
  </si>
  <si>
    <t>• Percentage of wards/units with quality improvement plans that have involved the consumer and/or carer</t>
  </si>
  <si>
    <t>• Percentage of wards/units with agenda items, minutes and other records of meetings that demonstrate involvement of consumers and/or carers in quality improvement activities</t>
  </si>
  <si>
    <t>Number of wards/units with evidence that consumers are actively involved in the planning and implementation of quality improvements at the ward/unit level (Yes to 1.0)
Number of wards/units with project plans, consultation plans, communication plans or reports on quality improvement activities which detail consumer and/or carer involvement (Yes to 1.0 and Yes to 1.1 quality improvement activities)
Number of wards/units with quality improvement plans that have involved the consumer and/or carer (Yes to 1.0 and Yes to 1.1 quality improvement plans)
Number of wards/units with agenda items, minutes and other records of meetings that demonstrate involvement of consumers and/or carers in quality improvement activities (Yes to 1.0 and Yes to 1.1 meetings)
Number of wards/units with feedback from consumers and/or carers on their involvement in quality improvement activities (Yes to 1.0 and Yes to 1.1 feedback)</t>
  </si>
  <si>
    <t>• Percentage of wards/units with feedback from consumers and/or carers on their involvement in quality improvement activities</t>
  </si>
  <si>
    <t>• Percentage of wards/units that seek feedback from consumers and/or carers on existing and new patient information publications (for distribution to patients) and have the feedback documented</t>
  </si>
  <si>
    <t>% of wards/units that seek feedback from consumers and/or carers on existing and new patient information publications (for distribution to patients)
% of wards/units that seek feedback from consumers and/or carers on existing and new patient information publications (for distribution to patients) and have the feedback documented
% of wards/units that seek feedback from consumers and/or carers on existing and new patient information publications (for distribution to patients) where the feedback was incorporated into the revision of the publications</t>
  </si>
  <si>
    <t>Identify if wards/units seek feedback from consumers and/or carers on existing and new patient information publications (for distribution to patients)</t>
  </si>
  <si>
    <t>Number of wards/units with evidence that the ward/unit seeks feedback from consumers and/or carers on existing and new patient information publications (for distribution to patients) (Yes to 2.0)
Number of wards/units that seek feedback from consumers and/or carers on existing and new patient information publications (for distribution to patients) and have feedback documented (Yes to 2.0 and Yes to 2.1 feedback documented)
Number of wards/units that seek feedback from consumers and/or carers on existing and new patient information publications (for distribution to patients) where the feedback was incorporated into the revision of the publications (Yes to 2.0 and Yes to 2.1 feedback incorporated)</t>
  </si>
  <si>
    <t>Total number of eligible wards/units (Yes or No to 2.0)
Total number of eligible wards/units that seeks feedback (Yes to 2.0 and Yes or No to 2.1 feedback documented)
Total number of eligible wards/units that seeks feedback (Yes to 2.0 and Yes or No to 2.1 feedback incorporated)</t>
  </si>
  <si>
    <t>Percentage of wards/units with new services designed or existing services redesigned, or any in the process of design/redesign</t>
  </si>
  <si>
    <t>Number of wards/units with new services designed or existing services redesigned or any in the process of design/redesign (Yes to 3.0)
Number of wards/units with new services designed or existing services redesigned or any in the process of design/redesign with active participation from consumers and/or carers (Yes to 3.0 and Yes to 3.1 all)
Number of wards/units with consultation strategies and reports detailing active participation and contribution of consumers and/or carers and the modifications made as a result (Yes to 3.0 and Yes to 3.1 consultation strategies)
Number of wards/units with project plans which include information on how consumers and/or carers have been involved in the development of the design of redesign projects (Yes to 3.0 and Yes to 3.1 project plans)
Number of wards/units with reports from designers and architects outlining how they have responded to consumer and/or carer suggestions for improvement (Yes to 3.0 and Yes to 3.1 reports)
Number of wards/units with records of focus groups, proposals sent to consumers and/or carers for comment and other activities focusing on eliciting consumer perspectives (Yes to 3.0 and Yes to 3.1 records)</t>
  </si>
  <si>
    <t>% of wards/units with new services designed or existing services redesigned, or any in the process of design/redesign 
% of wards/units with new services designed or existing services redesigned, or any in the process of design/redesign with active participation from consumers/carers
% of wards/units with consultation strategies and reports detailing active participation and contribution of consumers and/or carers and the modifications made as a result
% of wards/units with project plans which include information on how consumers and/or carers have been involved in the development of the design of redesign projects
% of wards/units with reports from designers and architects outlining how they have responded to consumer and/or carer suggestions for improvement
% of wards/units with records of focus groups, proposals sent to consumers and/or carers for comment and other activities focusing on eliciting consumer perspectives</t>
  </si>
  <si>
    <t>• records of focus groups, proposals sent to consumers and/or carers for comment and other activities focusing on eliciting consumer perspectives?</t>
  </si>
  <si>
    <t>• Percentage of wards/units with reports from designers and architects outlining how they have responded to consumer and/or carer suggestions for improvement</t>
  </si>
  <si>
    <t>Percentage of patients who needed a procedure/transfusion/treatment, etc. that required consent and had an appropriate consent form completed correctly</t>
  </si>
  <si>
    <t>Percentage of patients who needed a procedure/transfusion/treatment, etc. that required written informed consent</t>
  </si>
  <si>
    <t>Percentage of patients with evidence of written consent</t>
  </si>
  <si>
    <t>• Percentage of patients with evidence of written consent where the consent form was an approved QH consent form</t>
  </si>
  <si>
    <t>• Percentage of patients with evidence of written consent where the most appropriate consent form was used</t>
  </si>
  <si>
    <t>• Percentage of patients with evidence of written consent where the patient's name, signature and date are completed OR the AHD is completed OR the substitute's name, signature and date are completed</t>
  </si>
  <si>
    <t>• Percentage of patients with evidence of written consent where the doctor's/delegate's name, designation, signature and date are completed</t>
  </si>
  <si>
    <t>% of patients who needed a procedure/transfusion/treatment, etc. that required consent had an appropriate consent form completed correctly
% of patients who needed a procedure/transfusion/treatment, etc. that required written informed consent
% of patients with evidence of written consent
% of patients with evidence of written consent where the consent form was an approved QH consent form
% of patients with evidence of written consent where the most appropriate consent form was used
% of patients with evidence of written consent where the patient's name, signature and date are completed OR the AHD is completed OR the substitute's name, signature and date are completed
% of patients with evidence of written consent where the doctor's/delegate's name, designation, signature and date are completed</t>
  </si>
  <si>
    <t>Number of patients who needed a procedure/transfusion/treatment, etc. that required consent and had an appropriate consent form completed correctly (Yes to 1.0 and Yes to 1.1 and Yes to 1.2 QH consent form and Yes to appropriate consent form and Yes to pt details or AHD or substitute details and Yes to doctors details)
Number of patients who needed a procedure/transfusion/treatment, etc. that required written informed consent (Yes to 1.0)
Number of patients with evidence of written consent (Yes to 1.0 and Yes to 1.1)
Number of patients with evidence of written consent where the consent form was an approved QH consent form (Yes to 1.0 and Yes to 1.1 and Yes to 1.2 QH consent form)
Number of patients with evidence of written consent where the most appropriate consent form was used (Yes to 1.0 and Yes to 1.1 and Yes to 1.2 appropriate consent form)
Number of patients with evidence of written consent where the patient's name, signature and date are complete OR the AHD is complete OR the substitute's name, signature and date are complete (Yes to 1.0 and Yes to 1.1 and Yes to 1.2 pt details or AHD or substitute details)
Number of patients with evidence of written consent where the doctor's/delegate's name, designation, signature and date are complete (Yes to 1.0 and Yes to 1.1 and Yes to 1.2 doctors details)</t>
  </si>
  <si>
    <t>Percentage of patients who have an Advance Health Directive (AHD)</t>
  </si>
  <si>
    <t>% of patients who have an Advance Health Directive (AHD)
% of patients who have an AHD that has been sighted
% of patients who have an AHD with an ALERT flag displayed in the patient's medical record
% of patients who have an AHD that is contained within the patient's medical record</t>
  </si>
  <si>
    <t>Number of patients who have an Advance Health Directive (AHD) (Yes to 2.0)
Number of patients who have an AHD that has been sighted (Yes to 2.0 and Yes to 2.1 AHD sighted)
Number of patients who have an AHD with an ALERT flag displayed in the patient's medical record (Yes to 2.0 and Yes to 2.1 alert flag)
Number of patients who have and AHD that is contained within the patient's medical record (Yes to 2.0 and Yes to 2.1 contained in record)</t>
  </si>
  <si>
    <t>Percentage of patients who reported seeing or being given information about their healthcare rights</t>
  </si>
  <si>
    <t>% of patients who reported seeing or being given information about their healthcare rights
% of patients who reported that a staff member explained the healthcare rights</t>
  </si>
  <si>
    <t>13.0 Is there evidence that the facility (or at service level) has processes for clinicians to partner with patients and/or their substitute decision-maker to share decision-making and care planning?
13.1 If yes to 13.0, is there evidence
• that patients are provided with access to information and resources in a format that meets their needs?
• that patients are provided with timely and open access to their healthcare record, test results and other clinical information relevant to their care?
• that clinicians are encouraged to create an environment in which patients feel confident in asking questions and in which clinicians respond positively to patients' needs?
• the facility uses technology such as telehealth, and mobile and tablet apps to interact and share information with patients?
• that patients are supported to take part in shared decision-making?
• that patients are supported to self-manage certain aspects of care?
• the facility monitors and measures the success of clinicians and patient care partnerships?
13.2 If yes to 13.0, outline details.</t>
  </si>
  <si>
    <t>Is there evidence that the facility (or at service level) has processes for clinicians to partner with patients and/or their substitute decision-maker to share decision-making and care planning?</t>
  </si>
  <si>
    <t>Total number of eligible wards/units (Yes or No to 3.0)
Total number of eligible wards/units (Yes to 3.0)
Total number of eligible wards/units (Yes to 3.0 and Yes or No to 3.1 consultation strategies)
Total number of eligible wards/units (Yes to 3.0 and Yes or No to 3.1 project plans)
Total number of eligible wards/units (Yes to 3.0 and Yes or No to 3.1 reports)
Total number of eligible wards/units (Yes to 3.0 and Yes or No to 3.1 records)</t>
  </si>
  <si>
    <t>Percentage of wards/units with new services designed or existing services redesigned, or any in the process of design/redesign with active participation from consumers and/or carers</t>
  </si>
  <si>
    <t>• Percentage of wards/units with records of focus groups, proposals sent to consumers and/or carers for comment and other activities focusing on eliciting consumer perspectives</t>
  </si>
  <si>
    <t>Note: The measurement plan details the actions required and those question(s)/responses that correspond to the action.</t>
  </si>
  <si>
    <r>
      <t xml:space="preserve">If yes to 1.0, outline details of the committee(s), when they meet, who the members are, etc. and any other comments. </t>
    </r>
    <r>
      <rPr>
        <i/>
        <sz val="10"/>
        <color rgb="FF0000FF"/>
        <rFont val="Arial"/>
        <family val="2"/>
      </rPr>
      <t>(enter text below)</t>
    </r>
  </si>
  <si>
    <t>• they are tabled at a governance committee/group meeting(s)?</t>
  </si>
  <si>
    <t>• they reference the consultation processes or collaborative group(s) involved in their development?</t>
  </si>
  <si>
    <t>• that the plan(s) records quality improvement action(s) to be implemented?</t>
  </si>
  <si>
    <t>• that the plan(s) include a risk register for the proposed quality improvement actions?</t>
  </si>
  <si>
    <t>• that the plan(s) include mechanisms for evaluating the quality improvement actions?</t>
  </si>
  <si>
    <t>• that the plan(s) are tabled at a committee/group and reviewed regularly?</t>
  </si>
  <si>
    <t>• that the plan(s) include who assisted in its development?</t>
  </si>
  <si>
    <t>• the workforce know the plan(s) exist?</t>
  </si>
  <si>
    <t>If yes to 5.0, is there evidence</t>
  </si>
  <si>
    <t>5.0 Is there evidence that the facility (or at service level) has an organisation-wide safety information systems for reporting, investigating and analysing consumer complaints and compliments?
5.1 If yes to 5.0, outline the system, e.g. Riskman.
5.2 If yes to 5.0, is there evidence
• is it regularly monitored? 
  • If yes, when and by whom?
• reports are developed using data in the system? 
  • If yes, are the reports used to identify incident frequency and gaps? 
  • If yes, are the reports tabled at a governance committee/group for review? 
  • If yes, which governance committee/group?</t>
  </si>
  <si>
    <t>1.0 Is there evidence that the facility (or at service level) has a governing body that oversees partnering with consumers or includes partnering with consumers in existing governance structures, e.g. safety and quality committee, clinical governance committee?
1.1 If yes to 1.0, is there evidence
• there are Terms of Reference?
• there are consumer advisors that reflect the day-to-day patient community?
• Aboriginal and Torres Strait Islander communities are represented?
• it is multidisciplinary?
1.2 If yes to 1.0, is there evidence, e.g. in the minutes, the governing body
• has endorsed a facility-wide strategy that outlines partnering with consumer processes?
• regularly reviews, as required, policies, procedures or protocols that support partnering with consumers?
• details the responsibilities for facility wide consumer engagement systems at all levels including board members or owners, senior executive or senior managers, unit or facility managers and clinicians?
• monitors and evaluates partnering with consumers including: regular review of quality indicators and safety and quality reports to ensure that they are relevant and comprehensive?
• endorses quality improvement plans that outline designated responsibilities and timeframes for completion of improvement actions?
• has a mechanism for the dissemination of information about partnering with consumers?
• has a mechanism for listening to patient experience and stories?
• details performance measures of partnering with consumers?
• endorses the organisation's framework for partnering with consumers?
• reviews reports on feedback and complaints management systems?
• details the requirements for consumer involvement in the governance of, and to design, measure and evaluate healthcare?
1.3 If yes to 1.0, outline details of the committee(s), when they meet, who the members are, etc. and any other comments.</t>
  </si>
  <si>
    <t>2.2 If yes to 2.0, for each policy, procedure or protocol, is there evidence
• they are tabled at a governance committee(s) group meeting(s)?
  • If yes, specify the committee/group.
• they define the audit process to be undertaken to assess against it?
• they reference the consultation processes or collaborative group(s) involved in their development?
• they detail the date it became effective?
• they detail the date of the next revision?
• they reference the source documents (if applicable) particularly where they are represented as best practice?
• the workforce knows the documents exist, can access them and know and use the contents?
2.3 If yes to 2.0, outline details of the documents, where kept, review date, and the 'owner'.</t>
  </si>
  <si>
    <t>6.2 If yes to 6.0, is there evidence of a monitoring and evaluation plan, which includes quality improvement, for incidents, adverse events and near misses relating to partnering with consumers?
6.3 If yes to 6.2, what sources of data/information are included in the plan, e.g. Riskman, Queensland Bedside Audit, other data sources?
6.4 If yes to 6.2, is there evidence
• that the plan(s) record quality improvement action(s) to be implemented?
  • If yes, list the actions as per plan.
• that the plan(s) include a risk register for the proposed quality improvement actions?
• that the plan(s) include mechanisms for evaluating the quality improvement actions?
• that the plan(s) are tabled at a committee/group and reviewed regularly?
  • If yes, is there evidence that the evaluation data are reviewed regularly by a committee/group?
  • If yes, which committee/group?
• that the plan(s) include who assisted in its development?
• the workforce know the plan(s) exist?
6.5 If yes to 6.2, outline who the 'owner' is, the clinical lead, where the plans are filed and how often they are reviewed.</t>
  </si>
  <si>
    <r>
      <t xml:space="preserve">If yes to 6.2, outline who the 'owner' is, the clinical lead, where the plans are filed and how often they are reviewed. </t>
    </r>
    <r>
      <rPr>
        <i/>
        <sz val="10"/>
        <color rgb="FF0000FF"/>
        <rFont val="Arial"/>
        <family val="2"/>
      </rPr>
      <t>(enter text below)</t>
    </r>
  </si>
  <si>
    <t>18.0 Have any new services been designed or existing services redesigned, or are any in the process of design/redesign at the facility (or at service level)? 
18.1 If yes to 18.0, is there evidence of
• consultation strategies and reports that detail active participation and contribution of consumers and/or carers and the modifications made as a result?
• project plans which include information on how consumers and/or carers have been involved in the development of the design of redesign projects?
• reports from designers and architects outlining how they have responded to consumers and/or carers suggestions for improvement?
• records of focus groups, proposals sent to consumers and/or carers for comment and other activities focusing on eliciting consumer perspectives?
18.2 If yes to 18.0, provide details of the services in support of above.</t>
  </si>
  <si>
    <t>20.0 Is there evidence that the facility (or at service level) works in partnership with Aboriginal and Torres Strait Islander communities to meet their healthcare needs?
20.1 If yes to 20.0, is there evidence the facility
• reviews policies and procedures that aid access to culturally appropriate and safe health care for Aboriginal and Torres Strait Islander people?
• has Aboriginal health workers or community liaison officers in the workforce?
• reviews all consumer information and resources to assess whether it is culturally appropriate?
• links with Aboriginal and Torres Strait Islander communities and consumer organisations?
• has a framework and strategies that ensure Aboriginal and Torres Strait Islander people who use the services receive healthcare that meets their needs?
If yes, do the strategies include
   • speaking with elders and other community leaders to understand the cultural considerations and healthcare needs of the local Aboriginal and Torres Strait Islander community?
   • engaging with the broader community, e.g. in yarning circles?
   • hosting culturally safe advisory groups or committees?
   • providing cultural competency training to all members of the workforce?
   • incorporating cultural symbols into the service setting, e.g. flying the Aboriginal flag and the Torres Strait Island flag in a prominent location?
   • respectfully displaying cultural artwork or artefacts?
   • mounting a plaque that recognises traditional owners of the land on which the organisation is located?
   • participating in and acknowledging major cultural events, e.g. Reconciliation Day?
   • allocating a space that can be used for the spiritual and cultural needs of Aboriginal and Torres Strait Islander patients, their families and communities?
20.2 If yes to 20.0, outline details.</t>
  </si>
  <si>
    <t>• reports from designers and architects outlining how they have responded to consumers and/or carers suggestions for improvement?</t>
  </si>
  <si>
    <t>• has a framework and strategies that ensure Aboriginal and Torres Strait Islander people who use the services receive healthcare that meets their needs?</t>
  </si>
  <si>
    <t>• reports from designers and architects outlining how they have responded to consumers and/or carer suggestions for improvement?</t>
  </si>
  <si>
    <t>3.0 Have any new services been designed or existing services redesigned, or are any in the process of design/redesign at the ward/unit level?
3.1 If yes to 3.0, is there evidence of
• consultation strategies and reports that detail active participation and contribution of consumers and/or carers and the modifications made as a result?
• project plans which include information on how consumers and/or carers have been involved in the development of the design of redesign projects?
• reports from designers and architects outlining how they have responded to consumers and/or carer suggestions for improvement?
• records of focus groups, proposals sent to consumers and carers for comment and other activities focusing on eliciting consumer perspectives?
3.2 If yes to 3.0, provide details of the services in support of above.</t>
  </si>
  <si>
    <t xml:space="preserve">
Yes; No
Yes; No
Yes; No
Yes; No
Yes; No; N/A
Yes; No; N/A
Yes; No; N/A
Yes; No</t>
  </si>
  <si>
    <t>• Percentage of wards/unit with consultation strategies and reports detailing active participation and contribution of consumers and/or carers and the modifications made as a result</t>
  </si>
  <si>
    <t>Non-performance indicators are presented in grey.</t>
  </si>
  <si>
    <t>Patient Safety and Quality Improvement Service, Clinical Excellence Queensland has developed audit tools for facilities and Hospital and Health Services (HHS) to use to collect data in support of evidence in meeting Edition 2 of the NSQHS Standards.
There are a number of tools in the workbook. The tools provide the ability to collect a number of patients and wards, and display combined results for each indicator. In addition, the measurement plan provides a high level view of the NSQHS actions and their alignment to each audit question.</t>
  </si>
  <si>
    <t xml:space="preserve">
Patient Safety and Quality Improvement Service, Clinical Excellence Queensland, welcomes feedback on the audit tools and the measurement plans, to ensure the tools meet the needs of Queensland Health facilities. We appreciate any feedback you can provide for the next version.
Please email Patient Safety and Quality Improvement Service on mars@health.qld.gov.au for feedback or comments.</t>
  </si>
  <si>
    <t>This document is licensed under a Creative Commons Attribution 3.0 Australia licence. To view a copy of this licence, visit https://creativecommons.org/licenses/by-nc-sa/3.0/
You are free to copy, communicate and adapt the work for non-commercial purposes, as long as you attribute the State of Queensland (Queensland Health).
For further information contact Patient Safety and Quality Improvement Service, Clinical Excellence Queensland, Department of Health, PO Box 2368, Fortitude Valley BC, Qld 4006, email PSQIS_Comms@health.qld.gov.au, phone (07) 3328 9430. For permissions beyond the scope of this licence contact: Intellectual Property Officer, Department of Health, GPO Box 48, Brisbane Qld 4001, email ip_officer@health.qld.gov.au.</t>
  </si>
  <si>
    <r>
      <t xml:space="preserve">We recognise and appreciate that there may be gaps in the scope and questions included in these tools, however, as this is a 'Work in Progress', future versions will build up the existing scope and questions, and incorporate staff feedback and suggestions for improvement.
</t>
    </r>
    <r>
      <rPr>
        <b/>
        <sz val="10"/>
        <color theme="1"/>
        <rFont val="Arial"/>
        <family val="2"/>
      </rPr>
      <t>Patient Safety and Quality Improvement Service, Clinical Excellence Queensland, welcomes feedback on the audit tools and the measurement plans, to ensure the tools meet the needs of Queensland Health facilities. We appreciate any feedback you can provide for the next version.
Please email Patient Safety and Quality Improvement Service on mars@health.qld.gov.au for feedback or comments.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</si>
</sst>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x14ac:knownFonts="1">
    <font>
      <sz val="11"/>
      <color theme="1"/>
      <name val="Calibri"/>
      <family val="2"/>
      <scheme val="minor"/>
    </font>
    <font>
      <sz val="11"/>
      <color theme="1"/>
      <name val="Arial"/>
      <family val="2"/>
    </font>
    <font>
      <u/>
      <sz val="11"/>
      <color theme="10"/>
      <name val="Calibri"/>
      <family val="2"/>
      <scheme val="minor"/>
    </font>
    <font>
      <b/>
      <sz val="10"/>
      <color theme="0"/>
      <name val="Arial"/>
      <family val="2"/>
    </font>
    <font>
      <sz val="10"/>
      <color theme="1"/>
      <name val="Arial"/>
      <family val="2"/>
    </font>
    <font>
      <sz val="10"/>
      <name val="Arial"/>
      <family val="2"/>
    </font>
    <font>
      <sz val="11"/>
      <color theme="1"/>
      <name val="Calibri"/>
      <family val="2"/>
      <scheme val="minor"/>
    </font>
    <font>
      <b/>
      <sz val="10"/>
      <color theme="1"/>
      <name val="Arial"/>
      <family val="2"/>
    </font>
    <font>
      <sz val="10"/>
      <color rgb="FFFF0000"/>
      <name val="Arial"/>
      <family val="2"/>
    </font>
    <font>
      <sz val="10"/>
      <color theme="1"/>
      <name val="Arial"/>
      <family val="2"/>
    </font>
    <font>
      <i/>
      <sz val="10"/>
      <color rgb="FF0000FF"/>
      <name val="Arial"/>
      <family val="2"/>
    </font>
    <font>
      <sz val="10"/>
      <color theme="1"/>
      <name val="Arial"/>
      <family val="2"/>
    </font>
    <font>
      <sz val="11"/>
      <color theme="1"/>
      <name val="Arial"/>
      <family val="2"/>
    </font>
    <font>
      <sz val="11"/>
      <color theme="1"/>
      <name val="Calibri"/>
      <family val="2"/>
      <scheme val="minor"/>
    </font>
    <font>
      <sz val="9"/>
      <color theme="1"/>
      <name val="Arial"/>
      <family val="2"/>
    </font>
    <font>
      <b/>
      <sz val="10"/>
      <color theme="0"/>
      <name val="Arial"/>
      <family val="2"/>
    </font>
    <font>
      <sz val="10"/>
      <color theme="1"/>
      <name val="Arial"/>
      <family val="2"/>
    </font>
    <font>
      <sz val="11"/>
      <color theme="1"/>
      <name val="Arial"/>
      <family val="2"/>
    </font>
    <font>
      <sz val="11"/>
      <color theme="1"/>
      <name val="Calibri"/>
      <family val="2"/>
      <scheme val="minor"/>
    </font>
    <font>
      <b/>
      <sz val="10"/>
      <color theme="1"/>
      <name val="Arial"/>
      <family val="2"/>
    </font>
    <font>
      <sz val="9"/>
      <color theme="1"/>
      <name val="Arial"/>
      <family val="2"/>
    </font>
    <font>
      <b/>
      <sz val="10"/>
      <color theme="0"/>
      <name val="Arial"/>
      <family val="2"/>
    </font>
    <font>
      <b/>
      <sz val="10"/>
      <name val="Arial"/>
      <family val="2"/>
    </font>
    <font>
      <b/>
      <sz val="14"/>
      <color theme="1"/>
      <name val="Arial"/>
      <family val="2"/>
    </font>
    <font>
      <sz val="10"/>
      <color theme="1"/>
      <name val="Arial"/>
      <family val="2"/>
    </font>
    <font>
      <b/>
      <sz val="10"/>
      <color theme="1"/>
      <name val="Arial"/>
      <family val="2"/>
    </font>
    <font>
      <u/>
      <sz val="11"/>
      <color theme="10"/>
      <name val="Arial"/>
      <family val="2"/>
    </font>
    <font>
      <sz val="11"/>
      <color theme="1"/>
      <name val="Arial"/>
      <family val="2"/>
    </font>
    <font>
      <sz val="10"/>
      <color theme="1"/>
      <name val="Arial"/>
      <family val="2"/>
    </font>
    <font>
      <sz val="11"/>
      <color theme="1"/>
      <name val="Arial"/>
      <family val="2"/>
    </font>
    <font>
      <sz val="11"/>
      <color theme="1"/>
      <name val="Calibri"/>
      <family val="2"/>
      <scheme val="minor"/>
    </font>
    <font>
      <b/>
      <sz val="10"/>
      <color theme="1"/>
      <name val="Arial"/>
      <family val="2"/>
    </font>
    <font>
      <b/>
      <sz val="10"/>
      <color theme="0"/>
      <name val="Arial"/>
      <family val="2"/>
    </font>
    <font>
      <sz val="10"/>
      <color theme="1"/>
      <name val="Arial"/>
      <family val="2"/>
    </font>
    <font>
      <sz val="11"/>
      <color theme="1"/>
      <name val="Arial"/>
      <family val="2"/>
    </font>
    <font>
      <sz val="11"/>
      <color theme="1"/>
      <name val="Calibri"/>
      <family val="2"/>
      <scheme val="minor"/>
    </font>
    <font>
      <b/>
      <sz val="10"/>
      <color theme="1"/>
      <name val="Arial"/>
      <family val="2"/>
    </font>
    <font>
      <b/>
      <sz val="10"/>
      <color theme="0"/>
      <name val="Arial"/>
      <family val="2"/>
    </font>
    <font>
      <b/>
      <sz val="10"/>
      <name val="Arial"/>
      <family val="2"/>
    </font>
    <font>
      <sz val="10"/>
      <name val="Arial"/>
      <family val="2"/>
    </font>
    <font>
      <sz val="11"/>
      <color theme="1"/>
      <name val="Arial"/>
      <family val="2"/>
    </font>
    <font>
      <sz val="11"/>
      <color theme="1"/>
      <name val="Calibri"/>
      <family val="2"/>
      <scheme val="minor"/>
    </font>
    <font>
      <b/>
      <sz val="10"/>
      <color indexed="9"/>
      <name val="Arial"/>
      <family val="2"/>
    </font>
    <font>
      <b/>
      <sz val="10"/>
      <color theme="0"/>
      <name val="Arial"/>
      <family val="2"/>
    </font>
    <font>
      <sz val="10"/>
      <color theme="1"/>
      <name val="Arial"/>
      <family val="2"/>
    </font>
    <font>
      <b/>
      <sz val="10"/>
      <name val="Arial"/>
      <family val="2"/>
    </font>
    <font>
      <sz val="10"/>
      <color theme="0"/>
      <name val="Arial"/>
      <family val="2"/>
    </font>
    <font>
      <sz val="10"/>
      <color theme="1" tint="0.499984740745262"/>
      <name val="Arial"/>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indexed="12"/>
        <bgColor indexed="64"/>
      </patternFill>
    </fill>
    <fill>
      <patternFill patternType="solid">
        <fgColor rgb="FF00B050"/>
        <bgColor indexed="64"/>
      </patternFill>
    </fill>
    <fill>
      <patternFill patternType="solid">
        <fgColor rgb="FFCDFFF4"/>
        <bgColor indexed="64"/>
      </patternFill>
    </fill>
    <fill>
      <patternFill patternType="solid">
        <fgColor rgb="FF0000FF"/>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2" fillId="0" borderId="0" applyNumberFormat="0" applyFill="0" applyBorder="0" applyAlignment="0" applyProtection="0"/>
    <xf numFmtId="0" fontId="5" fillId="0" borderId="0"/>
    <xf numFmtId="9" fontId="6" fillId="0" borderId="0" applyFont="0" applyFill="0" applyBorder="0" applyAlignment="0" applyProtection="0"/>
  </cellStyleXfs>
  <cellXfs count="817">
    <xf numFmtId="0" fontId="0" fillId="0" borderId="0" xfId="0"/>
    <xf numFmtId="0" fontId="4" fillId="0" borderId="0" xfId="0" applyFont="1"/>
    <xf numFmtId="0" fontId="4" fillId="0" borderId="0" xfId="0" applyFont="1" applyAlignment="1">
      <alignment vertical="top"/>
    </xf>
    <xf numFmtId="0" fontId="4" fillId="0" borderId="0" xfId="0" applyFont="1" applyAlignment="1">
      <alignment horizontal="center" vertical="top"/>
    </xf>
    <xf numFmtId="0" fontId="4" fillId="0" borderId="22" xfId="0" applyFont="1" applyBorder="1" applyAlignment="1">
      <alignment horizontal="center" vertical="top"/>
    </xf>
    <xf numFmtId="0" fontId="4" fillId="2" borderId="0" xfId="0" applyFont="1" applyFill="1"/>
    <xf numFmtId="164" fontId="4" fillId="2" borderId="20" xfId="0" applyNumberFormat="1" applyFont="1" applyFill="1" applyBorder="1" applyAlignment="1">
      <alignment horizontal="center" vertical="top"/>
    </xf>
    <xf numFmtId="0" fontId="4" fillId="0" borderId="21" xfId="0" applyFont="1" applyFill="1" applyBorder="1" applyAlignment="1">
      <alignment horizontal="center" vertical="top"/>
    </xf>
    <xf numFmtId="0" fontId="1" fillId="2" borderId="0" xfId="0" applyFont="1" applyFill="1" applyAlignment="1">
      <alignment vertical="center"/>
    </xf>
    <xf numFmtId="0" fontId="0" fillId="2" borderId="0" xfId="0" applyFill="1"/>
    <xf numFmtId="0" fontId="4" fillId="2" borderId="0" xfId="0" applyFont="1" applyFill="1" applyAlignment="1">
      <alignment horizontal="center" vertical="top"/>
    </xf>
    <xf numFmtId="0" fontId="4" fillId="0" borderId="10" xfId="0" applyFont="1" applyBorder="1" applyAlignment="1">
      <alignment horizontal="center" vertical="top"/>
    </xf>
    <xf numFmtId="0" fontId="4" fillId="0" borderId="31" xfId="0" applyFont="1" applyBorder="1" applyAlignment="1">
      <alignment horizontal="center" vertical="top"/>
    </xf>
    <xf numFmtId="164" fontId="4" fillId="0" borderId="20" xfId="0" applyNumberFormat="1" applyFont="1" applyBorder="1" applyAlignment="1">
      <alignment horizontal="center" vertical="top"/>
    </xf>
    <xf numFmtId="0" fontId="3" fillId="3" borderId="2" xfId="0" applyFont="1" applyFill="1" applyBorder="1" applyAlignment="1">
      <alignment horizontal="center" vertical="top"/>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9" fontId="4" fillId="0" borderId="10" xfId="0" applyNumberFormat="1" applyFont="1" applyBorder="1" applyAlignment="1">
      <alignment horizontal="center" vertical="top"/>
    </xf>
    <xf numFmtId="0" fontId="4" fillId="0" borderId="21" xfId="0" applyFont="1" applyBorder="1" applyAlignment="1">
      <alignment horizontal="center" vertical="top"/>
    </xf>
    <xf numFmtId="0" fontId="4" fillId="8" borderId="10" xfId="0" applyFont="1" applyFill="1" applyBorder="1" applyAlignment="1">
      <alignment horizontal="center" vertical="top"/>
    </xf>
    <xf numFmtId="0" fontId="4" fillId="8" borderId="21" xfId="0" applyFont="1" applyFill="1" applyBorder="1" applyAlignment="1">
      <alignment horizontal="center" vertical="top"/>
    </xf>
    <xf numFmtId="9" fontId="4" fillId="0" borderId="21" xfId="0" applyNumberFormat="1" applyFont="1" applyFill="1" applyBorder="1" applyAlignment="1">
      <alignment horizontal="center" vertical="top"/>
    </xf>
    <xf numFmtId="0" fontId="4" fillId="0" borderId="22" xfId="0" applyFont="1" applyFill="1" applyBorder="1" applyAlignment="1">
      <alignment horizontal="center" vertical="top"/>
    </xf>
    <xf numFmtId="9" fontId="4" fillId="0" borderId="21" xfId="0" applyNumberFormat="1" applyFont="1" applyBorder="1" applyAlignment="1">
      <alignment horizontal="center" vertical="top"/>
    </xf>
    <xf numFmtId="0" fontId="11" fillId="2" borderId="0" xfId="0" applyFont="1" applyFill="1"/>
    <xf numFmtId="0" fontId="11" fillId="2" borderId="0" xfId="0" applyFont="1" applyFill="1" applyAlignment="1">
      <alignment horizontal="center" vertical="top"/>
    </xf>
    <xf numFmtId="0" fontId="11" fillId="0" borderId="0" xfId="0" applyFont="1"/>
    <xf numFmtId="0" fontId="12" fillId="2" borderId="0" xfId="0" applyFont="1" applyFill="1" applyAlignment="1">
      <alignment vertical="center"/>
    </xf>
    <xf numFmtId="0" fontId="13" fillId="2" borderId="0" xfId="0" applyFont="1" applyFill="1"/>
    <xf numFmtId="0" fontId="11" fillId="0" borderId="0" xfId="0" applyFont="1" applyAlignment="1">
      <alignment horizontal="center" vertical="top"/>
    </xf>
    <xf numFmtId="0" fontId="11" fillId="2" borderId="7" xfId="0" applyFont="1" applyFill="1" applyBorder="1" applyAlignment="1">
      <alignment vertical="top"/>
    </xf>
    <xf numFmtId="0" fontId="15" fillId="3" borderId="7" xfId="0" applyFont="1" applyFill="1" applyBorder="1" applyAlignment="1">
      <alignment vertical="top"/>
    </xf>
    <xf numFmtId="0" fontId="15" fillId="3" borderId="8" xfId="0" applyFont="1" applyFill="1" applyBorder="1"/>
    <xf numFmtId="0" fontId="15" fillId="3" borderId="28" xfId="0" applyFont="1" applyFill="1" applyBorder="1" applyAlignment="1">
      <alignment horizontal="center" vertical="top"/>
    </xf>
    <xf numFmtId="0" fontId="15" fillId="3" borderId="29" xfId="0" applyFont="1" applyFill="1" applyBorder="1" applyAlignment="1">
      <alignment horizontal="center" vertical="top"/>
    </xf>
    <xf numFmtId="0" fontId="11" fillId="2" borderId="36" xfId="0" applyFont="1" applyFill="1" applyBorder="1"/>
    <xf numFmtId="0" fontId="11" fillId="2" borderId="0" xfId="0" applyFont="1" applyFill="1" applyBorder="1"/>
    <xf numFmtId="164" fontId="11" fillId="2" borderId="20" xfId="0" applyNumberFormat="1" applyFont="1" applyFill="1" applyBorder="1" applyAlignment="1">
      <alignment horizontal="center" vertical="top"/>
    </xf>
    <xf numFmtId="0" fontId="11" fillId="0" borderId="41" xfId="0" applyFont="1" applyFill="1" applyBorder="1" applyAlignment="1">
      <alignment horizontal="center" vertical="top"/>
    </xf>
    <xf numFmtId="0" fontId="11" fillId="0" borderId="55" xfId="0" applyFont="1" applyFill="1" applyBorder="1" applyAlignment="1">
      <alignment horizontal="center" vertical="top"/>
    </xf>
    <xf numFmtId="0" fontId="11" fillId="2" borderId="20" xfId="0" applyFont="1" applyFill="1" applyBorder="1" applyAlignment="1">
      <alignment horizontal="center" vertical="top"/>
    </xf>
    <xf numFmtId="0" fontId="11" fillId="2" borderId="21" xfId="0" applyFont="1" applyFill="1" applyBorder="1" applyAlignment="1">
      <alignment horizontal="center" vertical="top"/>
    </xf>
    <xf numFmtId="9" fontId="11" fillId="2" borderId="22" xfId="3" applyFont="1" applyFill="1" applyBorder="1" applyAlignment="1">
      <alignment horizontal="center" vertical="top"/>
    </xf>
    <xf numFmtId="0" fontId="11" fillId="4" borderId="11" xfId="0" applyFont="1" applyFill="1" applyBorder="1" applyAlignment="1">
      <alignment horizontal="center" vertical="top"/>
    </xf>
    <xf numFmtId="0" fontId="11" fillId="4" borderId="12" xfId="0" applyFont="1" applyFill="1" applyBorder="1" applyAlignment="1">
      <alignment horizontal="center" vertical="top"/>
    </xf>
    <xf numFmtId="0" fontId="11" fillId="4" borderId="50" xfId="0" applyFont="1" applyFill="1" applyBorder="1" applyAlignment="1">
      <alignment horizontal="center" vertical="top"/>
    </xf>
    <xf numFmtId="0" fontId="11" fillId="0" borderId="13" xfId="0" applyFont="1" applyFill="1" applyBorder="1" applyAlignment="1">
      <alignment horizontal="center" vertical="top"/>
    </xf>
    <xf numFmtId="0" fontId="11" fillId="0" borderId="49" xfId="0" applyFont="1" applyFill="1" applyBorder="1" applyAlignment="1">
      <alignment horizontal="center" vertical="top"/>
    </xf>
    <xf numFmtId="0" fontId="11" fillId="0" borderId="43" xfId="0" applyFont="1" applyBorder="1" applyAlignment="1">
      <alignment horizontal="center" vertical="top"/>
    </xf>
    <xf numFmtId="0" fontId="11" fillId="0" borderId="10" xfId="0" applyFont="1" applyBorder="1" applyAlignment="1">
      <alignment horizontal="center" vertical="top"/>
    </xf>
    <xf numFmtId="0" fontId="11" fillId="2" borderId="10" xfId="0" applyFont="1" applyFill="1" applyBorder="1" applyAlignment="1">
      <alignment horizontal="center" vertical="top"/>
    </xf>
    <xf numFmtId="9" fontId="11" fillId="2" borderId="31" xfId="3" applyFont="1" applyFill="1" applyBorder="1" applyAlignment="1">
      <alignment horizontal="center" vertical="top"/>
    </xf>
    <xf numFmtId="0" fontId="11" fillId="8" borderId="43" xfId="0" applyFont="1" applyFill="1" applyBorder="1" applyAlignment="1">
      <alignment horizontal="center" vertical="top"/>
    </xf>
    <xf numFmtId="0" fontId="11" fillId="8" borderId="10" xfId="0" applyFont="1" applyFill="1" applyBorder="1" applyAlignment="1">
      <alignment horizontal="center" vertical="top"/>
    </xf>
    <xf numFmtId="9" fontId="11" fillId="8" borderId="31" xfId="3" applyFont="1" applyFill="1" applyBorder="1" applyAlignment="1">
      <alignment horizontal="center" vertical="top"/>
    </xf>
    <xf numFmtId="164" fontId="11" fillId="0" borderId="20" xfId="0" applyNumberFormat="1" applyFont="1" applyBorder="1" applyAlignment="1">
      <alignment horizontal="center" vertical="top"/>
    </xf>
    <xf numFmtId="0" fontId="11" fillId="0" borderId="0" xfId="0" applyFont="1" applyAlignment="1">
      <alignment vertical="top"/>
    </xf>
    <xf numFmtId="0" fontId="11" fillId="4" borderId="12" xfId="0" applyFont="1" applyFill="1" applyBorder="1" applyAlignment="1">
      <alignment horizontal="center" vertical="top"/>
    </xf>
    <xf numFmtId="0" fontId="11" fillId="4" borderId="50" xfId="0" applyFont="1" applyFill="1" applyBorder="1" applyAlignment="1">
      <alignment horizontal="center" vertical="top"/>
    </xf>
    <xf numFmtId="0" fontId="11" fillId="0" borderId="26" xfId="0" applyFont="1" applyFill="1" applyBorder="1" applyAlignment="1">
      <alignment horizontal="center" vertical="top"/>
    </xf>
    <xf numFmtId="0" fontId="11" fillId="0" borderId="56" xfId="0" applyFont="1" applyFill="1" applyBorder="1" applyAlignment="1">
      <alignment horizontal="center" vertical="top"/>
    </xf>
    <xf numFmtId="0" fontId="11" fillId="2" borderId="43" xfId="0" applyFont="1" applyFill="1" applyBorder="1" applyAlignment="1">
      <alignment horizontal="center" vertical="top"/>
    </xf>
    <xf numFmtId="0" fontId="11" fillId="0" borderId="13" xfId="0" applyFont="1" applyBorder="1" applyAlignment="1">
      <alignment horizontal="center" vertical="top" wrapText="1"/>
    </xf>
    <xf numFmtId="0" fontId="11" fillId="0" borderId="49" xfId="0" applyFont="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9" xfId="0" applyFont="1" applyFill="1" applyBorder="1" applyAlignment="1">
      <alignment horizontal="center" vertical="top" wrapText="1"/>
    </xf>
    <xf numFmtId="0" fontId="11" fillId="8" borderId="33" xfId="0" applyFont="1" applyFill="1" applyBorder="1" applyAlignment="1">
      <alignment horizontal="center" vertical="top"/>
    </xf>
    <xf numFmtId="0" fontId="11" fillId="8" borderId="17" xfId="0" applyFont="1" applyFill="1" applyBorder="1" applyAlignment="1">
      <alignment horizontal="center" vertical="top"/>
    </xf>
    <xf numFmtId="9" fontId="11" fillId="8" borderId="51" xfId="3" applyFont="1" applyFill="1" applyBorder="1" applyAlignment="1">
      <alignment horizontal="center" vertical="top"/>
    </xf>
    <xf numFmtId="164" fontId="11" fillId="8" borderId="33" xfId="0" applyNumberFormat="1" applyFont="1" applyFill="1" applyBorder="1" applyAlignment="1">
      <alignment horizontal="center" vertical="top"/>
    </xf>
    <xf numFmtId="164" fontId="4" fillId="8" borderId="20" xfId="0" applyNumberFormat="1" applyFont="1" applyFill="1" applyBorder="1" applyAlignment="1">
      <alignment horizontal="center" vertical="top"/>
    </xf>
    <xf numFmtId="9" fontId="4" fillId="8" borderId="21" xfId="0" applyNumberFormat="1" applyFont="1" applyFill="1" applyBorder="1" applyAlignment="1">
      <alignment horizontal="center" vertical="top"/>
    </xf>
    <xf numFmtId="0" fontId="4" fillId="8" borderId="22" xfId="0" applyFont="1" applyFill="1" applyBorder="1" applyAlignment="1">
      <alignment horizontal="center" vertical="top"/>
    </xf>
    <xf numFmtId="9" fontId="4" fillId="8" borderId="10" xfId="0" applyNumberFormat="1" applyFont="1" applyFill="1" applyBorder="1" applyAlignment="1">
      <alignment horizontal="center" vertical="top"/>
    </xf>
    <xf numFmtId="0" fontId="4" fillId="8" borderId="31" xfId="0" applyFont="1" applyFill="1" applyBorder="1" applyAlignment="1">
      <alignment horizontal="center" vertical="top"/>
    </xf>
    <xf numFmtId="0" fontId="4" fillId="0" borderId="13" xfId="0" applyFont="1" applyBorder="1" applyAlignment="1">
      <alignment horizontal="center" vertical="top" wrapText="1"/>
    </xf>
    <xf numFmtId="0" fontId="7" fillId="2" borderId="0" xfId="0" applyFont="1" applyFill="1" applyBorder="1" applyAlignment="1">
      <alignment horizontal="right"/>
    </xf>
    <xf numFmtId="0" fontId="16" fillId="2" borderId="0" xfId="0" applyFont="1" applyFill="1"/>
    <xf numFmtId="0" fontId="16" fillId="2" borderId="0" xfId="0" applyFont="1" applyFill="1" applyAlignment="1">
      <alignment horizontal="center" vertical="top"/>
    </xf>
    <xf numFmtId="0" fontId="16" fillId="0" borderId="0" xfId="0" applyFont="1" applyAlignment="1">
      <alignment horizontal="center" vertical="top"/>
    </xf>
    <xf numFmtId="0" fontId="16" fillId="0" borderId="0" xfId="0" applyFont="1"/>
    <xf numFmtId="0" fontId="17" fillId="2" borderId="0" xfId="0" applyFont="1" applyFill="1" applyAlignment="1">
      <alignment vertical="center"/>
    </xf>
    <xf numFmtId="0" fontId="18" fillId="2" borderId="0" xfId="0" applyFont="1" applyFill="1"/>
    <xf numFmtId="0" fontId="16" fillId="2" borderId="0" xfId="0" applyFont="1" applyFill="1" applyBorder="1" applyAlignment="1">
      <alignment horizontal="left"/>
    </xf>
    <xf numFmtId="0" fontId="16" fillId="0" borderId="0" xfId="0" applyFont="1" applyFill="1"/>
    <xf numFmtId="0" fontId="16" fillId="2" borderId="7" xfId="0" applyFont="1" applyFill="1" applyBorder="1" applyAlignment="1">
      <alignment horizontal="left" vertical="top"/>
    </xf>
    <xf numFmtId="0" fontId="16" fillId="2" borderId="0" xfId="0" applyFont="1" applyFill="1" applyBorder="1" applyAlignment="1">
      <alignment horizontal="left" wrapText="1"/>
    </xf>
    <xf numFmtId="0" fontId="16" fillId="2" borderId="0" xfId="0" applyFont="1" applyFill="1" applyBorder="1" applyAlignment="1">
      <alignment horizontal="left" vertical="top"/>
    </xf>
    <xf numFmtId="0" fontId="16" fillId="2" borderId="0" xfId="0" applyFont="1" applyFill="1" applyBorder="1" applyAlignment="1">
      <alignment horizontal="right" vertical="top"/>
    </xf>
    <xf numFmtId="0" fontId="21" fillId="3" borderId="27" xfId="0" applyFont="1" applyFill="1" applyBorder="1" applyAlignment="1">
      <alignment vertical="top"/>
    </xf>
    <xf numFmtId="0" fontId="21" fillId="3" borderId="28" xfId="0" applyFont="1" applyFill="1" applyBorder="1" applyAlignment="1">
      <alignment vertical="top"/>
    </xf>
    <xf numFmtId="0" fontId="21" fillId="3" borderId="28" xfId="0" applyFont="1" applyFill="1" applyBorder="1" applyAlignment="1">
      <alignment horizontal="center" vertical="top"/>
    </xf>
    <xf numFmtId="0" fontId="21" fillId="3" borderId="29" xfId="0" applyFont="1" applyFill="1" applyBorder="1" applyAlignment="1">
      <alignment horizontal="center" vertical="top"/>
    </xf>
    <xf numFmtId="0" fontId="16" fillId="0" borderId="17" xfId="0" applyFont="1" applyFill="1" applyBorder="1" applyAlignment="1">
      <alignment horizontal="center" vertical="top"/>
    </xf>
    <xf numFmtId="0" fontId="16" fillId="0" borderId="51" xfId="0" applyFont="1" applyFill="1" applyBorder="1" applyAlignment="1">
      <alignment horizontal="center" vertical="top"/>
    </xf>
    <xf numFmtId="0" fontId="16" fillId="0" borderId="0" xfId="0" applyFont="1" applyAlignment="1">
      <alignment vertical="top"/>
    </xf>
    <xf numFmtId="0" fontId="16" fillId="0" borderId="20" xfId="0" applyFont="1" applyFill="1" applyBorder="1" applyAlignment="1">
      <alignment horizontal="center" vertical="top"/>
    </xf>
    <xf numFmtId="0" fontId="16" fillId="0" borderId="21" xfId="0" applyFont="1" applyFill="1" applyBorder="1" applyAlignment="1">
      <alignment horizontal="center" vertical="top"/>
    </xf>
    <xf numFmtId="9" fontId="16" fillId="0" borderId="22" xfId="0" applyNumberFormat="1" applyFont="1" applyFill="1" applyBorder="1" applyAlignment="1">
      <alignment horizontal="center" vertical="top"/>
    </xf>
    <xf numFmtId="0" fontId="16" fillId="0" borderId="13" xfId="0" applyFont="1" applyFill="1" applyBorder="1" applyAlignment="1">
      <alignment horizontal="center" vertical="top"/>
    </xf>
    <xf numFmtId="0" fontId="16" fillId="0" borderId="49" xfId="0" applyFont="1" applyFill="1" applyBorder="1" applyAlignment="1">
      <alignment horizontal="center" vertical="top"/>
    </xf>
    <xf numFmtId="0" fontId="16" fillId="2" borderId="43" xfId="0" applyFont="1" applyFill="1" applyBorder="1" applyAlignment="1">
      <alignment horizontal="center" vertical="top"/>
    </xf>
    <xf numFmtId="0" fontId="16" fillId="2" borderId="10" xfId="0" applyFont="1" applyFill="1" applyBorder="1" applyAlignment="1">
      <alignment horizontal="center" vertical="top"/>
    </xf>
    <xf numFmtId="9" fontId="16" fillId="2" borderId="31" xfId="0" applyNumberFormat="1" applyFont="1" applyFill="1" applyBorder="1" applyAlignment="1">
      <alignment horizontal="center" vertical="top"/>
    </xf>
    <xf numFmtId="0" fontId="16" fillId="4" borderId="11" xfId="0" applyFont="1" applyFill="1" applyBorder="1" applyAlignment="1">
      <alignment horizontal="center" vertical="top"/>
    </xf>
    <xf numFmtId="0" fontId="16" fillId="4" borderId="50" xfId="0" applyFont="1" applyFill="1" applyBorder="1" applyAlignment="1">
      <alignment horizontal="center" vertical="top"/>
    </xf>
    <xf numFmtId="0" fontId="16" fillId="0" borderId="10" xfId="0" applyFont="1" applyFill="1" applyBorder="1" applyAlignment="1">
      <alignment horizontal="center" vertical="top"/>
    </xf>
    <xf numFmtId="0" fontId="16" fillId="0" borderId="31" xfId="0" applyFont="1" applyFill="1" applyBorder="1" applyAlignment="1">
      <alignment horizontal="center" vertical="top"/>
    </xf>
    <xf numFmtId="0" fontId="16" fillId="7" borderId="10" xfId="0" applyFont="1" applyFill="1" applyBorder="1" applyAlignment="1">
      <alignment horizontal="center" vertical="top"/>
    </xf>
    <xf numFmtId="9" fontId="16" fillId="7" borderId="31" xfId="0" applyNumberFormat="1" applyFont="1" applyFill="1" applyBorder="1" applyAlignment="1">
      <alignment horizontal="center" vertical="top"/>
    </xf>
    <xf numFmtId="0" fontId="16" fillId="0" borderId="45" xfId="0" applyFont="1" applyFill="1" applyBorder="1" applyAlignment="1">
      <alignment horizontal="center" vertical="top"/>
    </xf>
    <xf numFmtId="0" fontId="16" fillId="0" borderId="46" xfId="0" applyFont="1" applyFill="1" applyBorder="1" applyAlignment="1">
      <alignment horizontal="center" vertical="top"/>
    </xf>
    <xf numFmtId="164" fontId="16" fillId="8" borderId="20" xfId="0" applyNumberFormat="1" applyFont="1" applyFill="1" applyBorder="1" applyAlignment="1">
      <alignment horizontal="center" vertical="top"/>
    </xf>
    <xf numFmtId="0" fontId="16" fillId="8" borderId="20" xfId="0" applyFont="1" applyFill="1" applyBorder="1" applyAlignment="1">
      <alignment horizontal="center" vertical="top"/>
    </xf>
    <xf numFmtId="0" fontId="16" fillId="8" borderId="21" xfId="0" applyFont="1" applyFill="1" applyBorder="1" applyAlignment="1">
      <alignment horizontal="center" vertical="top"/>
    </xf>
    <xf numFmtId="9" fontId="16" fillId="8" borderId="22" xfId="0" applyNumberFormat="1" applyFont="1" applyFill="1" applyBorder="1" applyAlignment="1">
      <alignment horizontal="center" vertical="top"/>
    </xf>
    <xf numFmtId="0" fontId="16" fillId="8" borderId="43" xfId="0" applyFont="1" applyFill="1" applyBorder="1" applyAlignment="1">
      <alignment horizontal="center" vertical="top"/>
    </xf>
    <xf numFmtId="0" fontId="16" fillId="8" borderId="10" xfId="0" applyFont="1" applyFill="1" applyBorder="1" applyAlignment="1">
      <alignment horizontal="center" vertical="top"/>
    </xf>
    <xf numFmtId="9" fontId="16" fillId="8" borderId="31" xfId="0" applyNumberFormat="1" applyFont="1" applyFill="1" applyBorder="1" applyAlignment="1">
      <alignment horizontal="center" vertical="top"/>
    </xf>
    <xf numFmtId="0" fontId="16" fillId="8" borderId="47" xfId="0" applyFont="1" applyFill="1" applyBorder="1" applyAlignment="1">
      <alignment horizontal="center" vertical="top"/>
    </xf>
    <xf numFmtId="0" fontId="16" fillId="8" borderId="45" xfId="0" applyFont="1" applyFill="1" applyBorder="1" applyAlignment="1">
      <alignment horizontal="center" vertical="top"/>
    </xf>
    <xf numFmtId="9" fontId="16" fillId="8" borderId="46" xfId="0" applyNumberFormat="1" applyFont="1" applyFill="1" applyBorder="1" applyAlignment="1">
      <alignment horizontal="center" vertical="top"/>
    </xf>
    <xf numFmtId="164" fontId="16" fillId="2" borderId="27" xfId="0" applyNumberFormat="1" applyFont="1" applyFill="1" applyBorder="1" applyAlignment="1">
      <alignment horizontal="center" vertical="top"/>
    </xf>
    <xf numFmtId="0" fontId="16" fillId="0" borderId="28" xfId="0" applyFont="1" applyBorder="1" applyAlignment="1">
      <alignment horizontal="center" vertical="top"/>
    </xf>
    <xf numFmtId="0" fontId="16" fillId="0" borderId="29" xfId="0" applyFont="1" applyBorder="1" applyAlignment="1">
      <alignment horizontal="center" vertical="top"/>
    </xf>
    <xf numFmtId="0" fontId="16" fillId="0" borderId="21" xfId="0" applyFont="1" applyBorder="1" applyAlignment="1">
      <alignment horizontal="center" vertical="top"/>
    </xf>
    <xf numFmtId="0" fontId="16" fillId="0" borderId="22" xfId="0" applyFont="1" applyBorder="1" applyAlignment="1">
      <alignment horizontal="center" vertical="top"/>
    </xf>
    <xf numFmtId="0" fontId="16" fillId="2" borderId="27" xfId="0" applyFont="1" applyFill="1" applyBorder="1" applyAlignment="1">
      <alignment horizontal="center" vertical="top"/>
    </xf>
    <xf numFmtId="0" fontId="16" fillId="2" borderId="28" xfId="0" applyFont="1" applyFill="1" applyBorder="1" applyAlignment="1">
      <alignment horizontal="center" vertical="top"/>
    </xf>
    <xf numFmtId="9" fontId="16" fillId="2" borderId="29" xfId="0" applyNumberFormat="1" applyFont="1" applyFill="1" applyBorder="1" applyAlignment="1">
      <alignment horizontal="center" vertical="top"/>
    </xf>
    <xf numFmtId="0" fontId="4" fillId="0" borderId="10" xfId="0" applyFont="1" applyFill="1" applyBorder="1" applyAlignment="1">
      <alignment horizontal="center" vertical="top"/>
    </xf>
    <xf numFmtId="0" fontId="4" fillId="0" borderId="28" xfId="0" applyFont="1" applyBorder="1" applyAlignment="1">
      <alignment horizontal="center" vertical="top"/>
    </xf>
    <xf numFmtId="0" fontId="23" fillId="2" borderId="0" xfId="0" applyFont="1" applyFill="1"/>
    <xf numFmtId="0" fontId="24" fillId="2" borderId="0" xfId="0" applyFont="1" applyFill="1"/>
    <xf numFmtId="0" fontId="25" fillId="2" borderId="0" xfId="0" applyFont="1" applyFill="1"/>
    <xf numFmtId="0" fontId="27" fillId="2" borderId="0" xfId="0" applyFont="1" applyFill="1"/>
    <xf numFmtId="164" fontId="28" fillId="2" borderId="0" xfId="0" applyNumberFormat="1" applyFont="1" applyFill="1" applyAlignment="1">
      <alignment horizontal="center" vertical="top"/>
    </xf>
    <xf numFmtId="0" fontId="28" fillId="2" borderId="0" xfId="0" applyFont="1" applyFill="1" applyAlignment="1">
      <alignment vertical="top"/>
    </xf>
    <xf numFmtId="0" fontId="28" fillId="0" borderId="0" xfId="0" applyFont="1" applyAlignment="1">
      <alignment vertical="top"/>
    </xf>
    <xf numFmtId="0" fontId="29" fillId="2" borderId="0" xfId="0" applyFont="1" applyFill="1" applyAlignment="1">
      <alignment vertical="center"/>
    </xf>
    <xf numFmtId="0" fontId="30" fillId="2" borderId="0" xfId="0" applyFont="1" applyFill="1"/>
    <xf numFmtId="0" fontId="28" fillId="0" borderId="0" xfId="0" applyFont="1" applyAlignment="1">
      <alignment horizontal="left" vertical="top"/>
    </xf>
    <xf numFmtId="164" fontId="28" fillId="2" borderId="0" xfId="0" applyNumberFormat="1" applyFont="1" applyFill="1" applyAlignment="1">
      <alignment horizontal="left" vertical="top"/>
    </xf>
    <xf numFmtId="0" fontId="28" fillId="2" borderId="0" xfId="0" applyFont="1" applyFill="1" applyAlignment="1">
      <alignment horizontal="left" vertical="top"/>
    </xf>
    <xf numFmtId="164" fontId="28" fillId="2" borderId="7" xfId="0" applyNumberFormat="1" applyFont="1" applyFill="1" applyBorder="1" applyAlignment="1">
      <alignment horizontal="left" vertical="top"/>
    </xf>
    <xf numFmtId="164" fontId="32" fillId="3" borderId="27" xfId="0" applyNumberFormat="1" applyFont="1" applyFill="1" applyBorder="1" applyAlignment="1">
      <alignment horizontal="left" vertical="top"/>
    </xf>
    <xf numFmtId="0" fontId="32" fillId="3" borderId="28" xfId="0" applyFont="1" applyFill="1" applyBorder="1" applyAlignment="1">
      <alignment vertical="top"/>
    </xf>
    <xf numFmtId="0" fontId="32" fillId="3" borderId="29" xfId="0" applyFont="1" applyFill="1" applyBorder="1" applyAlignment="1">
      <alignment horizontal="center" vertical="top"/>
    </xf>
    <xf numFmtId="164" fontId="28" fillId="2" borderId="20" xfId="0" applyNumberFormat="1" applyFont="1" applyFill="1" applyBorder="1" applyAlignment="1">
      <alignment horizontal="center" vertical="top"/>
    </xf>
    <xf numFmtId="0" fontId="28" fillId="4" borderId="31" xfId="0" applyFont="1" applyFill="1" applyBorder="1" applyAlignment="1">
      <alignment vertical="top"/>
    </xf>
    <xf numFmtId="0" fontId="28" fillId="0" borderId="31" xfId="0" applyFont="1" applyBorder="1" applyAlignment="1">
      <alignment horizontal="center" vertical="top"/>
    </xf>
    <xf numFmtId="164" fontId="28" fillId="8" borderId="20" xfId="0" applyNumberFormat="1" applyFont="1" applyFill="1" applyBorder="1" applyAlignment="1">
      <alignment horizontal="center" vertical="top"/>
    </xf>
    <xf numFmtId="164" fontId="28" fillId="0" borderId="20" xfId="0" applyNumberFormat="1" applyFont="1" applyBorder="1" applyAlignment="1">
      <alignment horizontal="center" vertical="top"/>
    </xf>
    <xf numFmtId="164" fontId="28" fillId="8" borderId="61" xfId="0" applyNumberFormat="1" applyFont="1" applyFill="1" applyBorder="1" applyAlignment="1">
      <alignment horizontal="center" vertical="top"/>
    </xf>
    <xf numFmtId="164" fontId="28" fillId="8" borderId="43" xfId="0" applyNumberFormat="1" applyFont="1" applyFill="1" applyBorder="1" applyAlignment="1">
      <alignment horizontal="center" vertical="top"/>
    </xf>
    <xf numFmtId="164" fontId="28" fillId="0" borderId="61" xfId="0" applyNumberFormat="1" applyFont="1" applyBorder="1" applyAlignment="1">
      <alignment horizontal="center" vertical="top"/>
    </xf>
    <xf numFmtId="0" fontId="28" fillId="0" borderId="49" xfId="0" applyFont="1" applyBorder="1" applyAlignment="1">
      <alignment horizontal="center" vertical="top"/>
    </xf>
    <xf numFmtId="164" fontId="28" fillId="8" borderId="33" xfId="0" applyNumberFormat="1" applyFont="1" applyFill="1" applyBorder="1" applyAlignment="1">
      <alignment horizontal="center" vertical="top"/>
    </xf>
    <xf numFmtId="0" fontId="28" fillId="4" borderId="22" xfId="0" applyFont="1" applyFill="1" applyBorder="1" applyAlignment="1">
      <alignment vertical="top"/>
    </xf>
    <xf numFmtId="164" fontId="28" fillId="0" borderId="33" xfId="0" applyNumberFormat="1" applyFont="1" applyFill="1" applyBorder="1" applyAlignment="1">
      <alignment horizontal="center" vertical="top"/>
    </xf>
    <xf numFmtId="164" fontId="28" fillId="0" borderId="0" xfId="0" applyNumberFormat="1" applyFont="1" applyAlignment="1">
      <alignment horizontal="center" vertical="top"/>
    </xf>
    <xf numFmtId="0" fontId="28" fillId="0" borderId="0" xfId="0" applyFont="1" applyFill="1" applyBorder="1" applyAlignment="1">
      <alignment vertical="top" wrapText="1"/>
    </xf>
    <xf numFmtId="0" fontId="28" fillId="0" borderId="0" xfId="0" applyFont="1" applyAlignment="1">
      <alignment vertical="top" wrapText="1"/>
    </xf>
    <xf numFmtId="0" fontId="28" fillId="8" borderId="31" xfId="0" applyFont="1" applyFill="1" applyBorder="1" applyAlignment="1">
      <alignment horizontal="center" vertical="top"/>
    </xf>
    <xf numFmtId="0" fontId="28" fillId="8" borderId="49" xfId="0" applyFont="1" applyFill="1" applyBorder="1" applyAlignment="1">
      <alignment horizontal="center" vertical="top"/>
    </xf>
    <xf numFmtId="0" fontId="4" fillId="0" borderId="55" xfId="0" applyFont="1" applyBorder="1" applyAlignment="1">
      <alignment horizontal="center" vertical="top"/>
    </xf>
    <xf numFmtId="0" fontId="4" fillId="8" borderId="51" xfId="0" applyFont="1" applyFill="1" applyBorder="1" applyAlignment="1">
      <alignment horizontal="center" vertical="top"/>
    </xf>
    <xf numFmtId="0" fontId="4" fillId="0" borderId="51" xfId="0" applyFont="1" applyBorder="1" applyAlignment="1">
      <alignment horizontal="center" vertical="top"/>
    </xf>
    <xf numFmtId="0" fontId="33" fillId="2" borderId="0" xfId="0" applyFont="1" applyFill="1"/>
    <xf numFmtId="0" fontId="33" fillId="2" borderId="0" xfId="0" applyFont="1" applyFill="1" applyAlignment="1">
      <alignment horizontal="center"/>
    </xf>
    <xf numFmtId="0" fontId="33" fillId="0" borderId="0" xfId="0" applyFont="1"/>
    <xf numFmtId="0" fontId="34" fillId="2" borderId="0" xfId="0" applyFont="1" applyFill="1" applyAlignment="1">
      <alignment vertical="center"/>
    </xf>
    <xf numFmtId="0" fontId="33" fillId="2" borderId="0" xfId="0" applyFont="1" applyFill="1" applyAlignment="1">
      <alignment horizontal="center" vertical="top"/>
    </xf>
    <xf numFmtId="0" fontId="35" fillId="2" borderId="0" xfId="0" applyFont="1" applyFill="1"/>
    <xf numFmtId="164" fontId="33" fillId="2" borderId="43" xfId="0" applyNumberFormat="1" applyFont="1" applyFill="1" applyBorder="1" applyAlignment="1">
      <alignment horizontal="center" vertical="top"/>
    </xf>
    <xf numFmtId="9" fontId="33" fillId="0" borderId="10" xfId="0" applyNumberFormat="1" applyFont="1" applyBorder="1" applyAlignment="1">
      <alignment horizontal="center" vertical="top"/>
    </xf>
    <xf numFmtId="0" fontId="33" fillId="0" borderId="10" xfId="0" applyFont="1" applyBorder="1" applyAlignment="1">
      <alignment horizontal="center" vertical="top"/>
    </xf>
    <xf numFmtId="0" fontId="33" fillId="0" borderId="31" xfId="0" applyFont="1" applyBorder="1" applyAlignment="1">
      <alignment horizontal="center" vertical="top"/>
    </xf>
    <xf numFmtId="9" fontId="33" fillId="0" borderId="45" xfId="0" applyNumberFormat="1" applyFont="1" applyBorder="1" applyAlignment="1">
      <alignment horizontal="center" vertical="top"/>
    </xf>
    <xf numFmtId="0" fontId="33" fillId="0" borderId="45" xfId="0" applyFont="1" applyBorder="1" applyAlignment="1">
      <alignment horizontal="center" vertical="top"/>
    </xf>
    <xf numFmtId="0" fontId="33" fillId="0" borderId="46" xfId="0" applyFont="1" applyBorder="1" applyAlignment="1">
      <alignment horizontal="center" vertical="top"/>
    </xf>
    <xf numFmtId="164" fontId="33" fillId="8" borderId="20" xfId="0" applyNumberFormat="1" applyFont="1" applyFill="1" applyBorder="1" applyAlignment="1">
      <alignment horizontal="center" vertical="top"/>
    </xf>
    <xf numFmtId="9" fontId="33" fillId="8" borderId="21" xfId="0" applyNumberFormat="1" applyFont="1" applyFill="1" applyBorder="1" applyAlignment="1">
      <alignment horizontal="center" vertical="top"/>
    </xf>
    <xf numFmtId="0" fontId="33" fillId="8" borderId="21" xfId="0" applyFont="1" applyFill="1" applyBorder="1" applyAlignment="1">
      <alignment horizontal="center" vertical="top"/>
    </xf>
    <xf numFmtId="0" fontId="33" fillId="8" borderId="22" xfId="0" applyFont="1" applyFill="1" applyBorder="1" applyAlignment="1">
      <alignment horizontal="center" vertical="top"/>
    </xf>
    <xf numFmtId="9" fontId="33" fillId="8" borderId="10" xfId="0" applyNumberFormat="1" applyFont="1" applyFill="1" applyBorder="1" applyAlignment="1">
      <alignment horizontal="center" vertical="top"/>
    </xf>
    <xf numFmtId="0" fontId="33" fillId="8" borderId="10" xfId="0" applyFont="1" applyFill="1" applyBorder="1" applyAlignment="1">
      <alignment horizontal="center" vertical="top"/>
    </xf>
    <xf numFmtId="0" fontId="33" fillId="8" borderId="31" xfId="0" applyFont="1" applyFill="1" applyBorder="1" applyAlignment="1">
      <alignment horizontal="center" vertical="top"/>
    </xf>
    <xf numFmtId="9" fontId="33" fillId="8" borderId="45" xfId="0" applyNumberFormat="1" applyFont="1" applyFill="1" applyBorder="1" applyAlignment="1">
      <alignment horizontal="center" vertical="top"/>
    </xf>
    <xf numFmtId="0" fontId="33" fillId="8" borderId="45" xfId="0" applyFont="1" applyFill="1" applyBorder="1" applyAlignment="1">
      <alignment horizontal="center" vertical="top"/>
    </xf>
    <xf numFmtId="0" fontId="33" fillId="8" borderId="46" xfId="0" applyFont="1" applyFill="1" applyBorder="1" applyAlignment="1">
      <alignment horizontal="center" vertical="top"/>
    </xf>
    <xf numFmtId="164" fontId="33" fillId="2" borderId="27" xfId="0" applyNumberFormat="1" applyFont="1" applyFill="1" applyBorder="1" applyAlignment="1">
      <alignment horizontal="center" vertical="top"/>
    </xf>
    <xf numFmtId="9" fontId="33" fillId="0" borderId="28" xfId="0" applyNumberFormat="1" applyFont="1" applyBorder="1" applyAlignment="1">
      <alignment horizontal="center" vertical="top"/>
    </xf>
    <xf numFmtId="0" fontId="33" fillId="0" borderId="28" xfId="0" applyFont="1" applyBorder="1" applyAlignment="1">
      <alignment horizontal="center" vertical="top"/>
    </xf>
    <xf numFmtId="0" fontId="33" fillId="0" borderId="29" xfId="0" applyFont="1" applyBorder="1" applyAlignment="1">
      <alignment horizontal="center" vertical="top"/>
    </xf>
    <xf numFmtId="0" fontId="33" fillId="0" borderId="0" xfId="0" applyFont="1" applyAlignment="1">
      <alignment horizontal="center"/>
    </xf>
    <xf numFmtId="0" fontId="33" fillId="0" borderId="0" xfId="0" applyFont="1" applyAlignment="1">
      <alignment vertical="top"/>
    </xf>
    <xf numFmtId="0" fontId="28" fillId="2" borderId="0" xfId="0" applyFont="1" applyFill="1"/>
    <xf numFmtId="0" fontId="28" fillId="2" borderId="0" xfId="0" applyFont="1" applyFill="1" applyAlignment="1">
      <alignment horizontal="center" vertical="top"/>
    </xf>
    <xf numFmtId="0" fontId="11" fillId="2" borderId="0" xfId="0" applyFont="1" applyFill="1" applyAlignment="1">
      <alignment vertical="top"/>
    </xf>
    <xf numFmtId="0" fontId="11" fillId="2" borderId="0" xfId="0" applyFont="1" applyFill="1" applyBorder="1" applyAlignment="1">
      <alignment horizontal="center" vertical="top"/>
    </xf>
    <xf numFmtId="0" fontId="7" fillId="2" borderId="0" xfId="0" applyFont="1" applyFill="1" applyBorder="1" applyAlignment="1">
      <alignment horizontal="left" vertical="top"/>
    </xf>
    <xf numFmtId="0" fontId="9" fillId="2" borderId="0" xfId="0" applyFont="1" applyFill="1" applyBorder="1" applyAlignment="1">
      <alignment horizontal="left" vertical="top"/>
    </xf>
    <xf numFmtId="0" fontId="11" fillId="2" borderId="0" xfId="0" applyFont="1" applyFill="1" applyBorder="1" applyAlignment="1">
      <alignment horizontal="left"/>
    </xf>
    <xf numFmtId="0" fontId="11" fillId="2" borderId="0" xfId="0" applyFont="1" applyFill="1" applyBorder="1" applyAlignment="1">
      <alignment vertical="top"/>
    </xf>
    <xf numFmtId="0" fontId="11" fillId="2" borderId="0" xfId="0" applyFont="1" applyFill="1" applyBorder="1" applyAlignment="1">
      <alignment vertical="top" wrapText="1"/>
    </xf>
    <xf numFmtId="0" fontId="11" fillId="2" borderId="0" xfId="0" applyFont="1" applyFill="1" applyAlignment="1">
      <alignment vertical="top" wrapText="1"/>
    </xf>
    <xf numFmtId="0" fontId="16" fillId="2" borderId="0" xfId="0" applyFont="1" applyFill="1" applyAlignment="1">
      <alignment vertical="top"/>
    </xf>
    <xf numFmtId="0" fontId="16" fillId="2" borderId="0" xfId="0" applyFont="1" applyFill="1" applyBorder="1" applyAlignment="1">
      <alignment horizontal="center" vertical="top" wrapText="1"/>
    </xf>
    <xf numFmtId="0" fontId="16" fillId="2" borderId="0" xfId="0" applyFont="1" applyFill="1" applyBorder="1" applyAlignment="1">
      <alignment horizontal="center" vertical="top"/>
    </xf>
    <xf numFmtId="0" fontId="21" fillId="3" borderId="20" xfId="0" applyFont="1" applyFill="1" applyBorder="1" applyAlignment="1">
      <alignment horizontal="center" vertical="top" wrapText="1"/>
    </xf>
    <xf numFmtId="0" fontId="21" fillId="3" borderId="21" xfId="0" applyFont="1" applyFill="1" applyBorder="1" applyAlignment="1">
      <alignment horizontal="center" vertical="top" wrapText="1"/>
    </xf>
    <xf numFmtId="0" fontId="21" fillId="3" borderId="22" xfId="0" applyFont="1" applyFill="1" applyBorder="1" applyAlignment="1">
      <alignment horizontal="center" vertical="top" wrapText="1"/>
    </xf>
    <xf numFmtId="0" fontId="16" fillId="2" borderId="0" xfId="0" applyFont="1" applyFill="1" applyBorder="1" applyAlignment="1">
      <alignment vertical="top" wrapText="1"/>
    </xf>
    <xf numFmtId="0" fontId="16" fillId="2" borderId="0" xfId="0" applyFont="1" applyFill="1" applyAlignment="1">
      <alignment vertical="top" wrapText="1"/>
    </xf>
    <xf numFmtId="0" fontId="4" fillId="2" borderId="0" xfId="0" applyFont="1" applyFill="1" applyAlignment="1">
      <alignment vertical="top"/>
    </xf>
    <xf numFmtId="0" fontId="8" fillId="2" borderId="0" xfId="0" applyFont="1" applyFill="1"/>
    <xf numFmtId="0" fontId="33" fillId="2" borderId="0" xfId="0" applyFont="1" applyFill="1" applyAlignment="1">
      <alignment vertical="top"/>
    </xf>
    <xf numFmtId="0" fontId="39" fillId="2" borderId="0" xfId="0" applyFont="1" applyFill="1" applyAlignment="1">
      <alignment vertical="top" wrapText="1"/>
    </xf>
    <xf numFmtId="0" fontId="39" fillId="2" borderId="0" xfId="0" applyFont="1" applyFill="1" applyAlignment="1">
      <alignment horizontal="center" vertical="top" wrapText="1"/>
    </xf>
    <xf numFmtId="0" fontId="39" fillId="0" borderId="0" xfId="0" applyFont="1" applyAlignment="1">
      <alignment vertical="top" wrapText="1"/>
    </xf>
    <xf numFmtId="0" fontId="40" fillId="2" borderId="0" xfId="0" applyFont="1" applyFill="1" applyAlignment="1">
      <alignment vertical="center"/>
    </xf>
    <xf numFmtId="0" fontId="41" fillId="2" borderId="0" xfId="0" applyFont="1" applyFill="1"/>
    <xf numFmtId="0" fontId="39" fillId="2" borderId="0" xfId="0" applyFont="1" applyFill="1" applyAlignment="1">
      <alignment vertical="top"/>
    </xf>
    <xf numFmtId="0" fontId="42" fillId="5" borderId="13" xfId="0" applyFont="1" applyFill="1" applyBorder="1" applyAlignment="1">
      <alignment horizontal="center" vertical="top" wrapText="1"/>
    </xf>
    <xf numFmtId="0" fontId="42" fillId="9" borderId="13" xfId="0" applyFont="1" applyFill="1" applyBorder="1" applyAlignment="1">
      <alignment horizontal="center" vertical="top" wrapText="1"/>
    </xf>
    <xf numFmtId="0" fontId="42" fillId="6" borderId="13" xfId="0" applyFont="1" applyFill="1" applyBorder="1" applyAlignment="1">
      <alignment horizontal="center" vertical="top" wrapText="1"/>
    </xf>
    <xf numFmtId="0" fontId="43" fillId="7" borderId="10" xfId="0" applyFont="1" applyFill="1" applyBorder="1" applyAlignment="1">
      <alignment horizontal="center" vertical="top" wrapText="1"/>
    </xf>
    <xf numFmtId="0" fontId="39" fillId="0" borderId="0" xfId="0" applyFont="1" applyFill="1" applyAlignment="1">
      <alignment vertical="top" wrapText="1"/>
    </xf>
    <xf numFmtId="0" fontId="39" fillId="0" borderId="10" xfId="0" applyFont="1" applyFill="1" applyBorder="1" applyAlignment="1">
      <alignment vertical="top" wrapText="1"/>
    </xf>
    <xf numFmtId="0" fontId="39" fillId="0" borderId="10" xfId="0" applyFont="1" applyFill="1" applyBorder="1" applyAlignment="1">
      <alignment horizontal="center" vertical="top" wrapText="1"/>
    </xf>
    <xf numFmtId="0" fontId="39" fillId="0" borderId="13" xfId="0" applyFont="1" applyFill="1" applyBorder="1" applyAlignment="1">
      <alignment vertical="top" wrapText="1"/>
    </xf>
    <xf numFmtId="0" fontId="39" fillId="0" borderId="10" xfId="0" applyFont="1" applyBorder="1" applyAlignment="1">
      <alignment vertical="top" wrapText="1"/>
    </xf>
    <xf numFmtId="0" fontId="39" fillId="2" borderId="14" xfId="0" applyFont="1" applyFill="1" applyBorder="1" applyAlignment="1">
      <alignment horizontal="left" vertical="top" wrapText="1"/>
    </xf>
    <xf numFmtId="0" fontId="39" fillId="2" borderId="13" xfId="0" applyFont="1" applyFill="1" applyBorder="1" applyAlignment="1">
      <alignment vertical="top" wrapText="1"/>
    </xf>
    <xf numFmtId="0" fontId="39" fillId="2" borderId="23" xfId="0" applyFont="1" applyFill="1" applyBorder="1" applyAlignment="1">
      <alignment horizontal="left" vertical="top" wrapText="1"/>
    </xf>
    <xf numFmtId="0" fontId="39" fillId="2" borderId="17" xfId="0" applyFont="1" applyFill="1" applyBorder="1" applyAlignment="1">
      <alignment vertical="top" wrapText="1"/>
    </xf>
    <xf numFmtId="0" fontId="39" fillId="0" borderId="17" xfId="0" applyFont="1" applyFill="1" applyBorder="1" applyAlignment="1">
      <alignment vertical="top" wrapText="1"/>
    </xf>
    <xf numFmtId="0" fontId="39" fillId="0" borderId="10" xfId="0" applyFont="1" applyBorder="1" applyAlignment="1">
      <alignment horizontal="left" vertical="top" wrapText="1"/>
    </xf>
    <xf numFmtId="0" fontId="39" fillId="0" borderId="10" xfId="2" applyFont="1" applyBorder="1" applyAlignment="1">
      <alignment vertical="top" wrapText="1"/>
    </xf>
    <xf numFmtId="0" fontId="39" fillId="0" borderId="10" xfId="0" applyFont="1" applyFill="1" applyBorder="1" applyAlignment="1">
      <alignment horizontal="left" vertical="top" wrapText="1"/>
    </xf>
    <xf numFmtId="0" fontId="39" fillId="0" borderId="10" xfId="2" applyFont="1" applyFill="1" applyBorder="1" applyAlignment="1">
      <alignment vertical="top" wrapText="1"/>
    </xf>
    <xf numFmtId="0" fontId="39" fillId="0" borderId="10" xfId="2" applyFont="1" applyFill="1" applyBorder="1" applyAlignment="1">
      <alignment horizontal="left" vertical="top" wrapText="1"/>
    </xf>
    <xf numFmtId="0" fontId="39" fillId="0" borderId="10" xfId="0" applyFont="1" applyBorder="1" applyAlignment="1">
      <alignment horizontal="center" vertical="top" wrapText="1"/>
    </xf>
    <xf numFmtId="0" fontId="44" fillId="2" borderId="0" xfId="0" applyFont="1" applyFill="1" applyAlignment="1">
      <alignment vertical="top"/>
    </xf>
    <xf numFmtId="0" fontId="44" fillId="2" borderId="0" xfId="0" applyFont="1" applyFill="1" applyBorder="1" applyAlignment="1">
      <alignment vertical="top" wrapText="1"/>
    </xf>
    <xf numFmtId="0" fontId="44" fillId="0" borderId="0" xfId="0" applyFont="1" applyFill="1" applyBorder="1" applyAlignment="1">
      <alignment vertical="top" wrapText="1"/>
    </xf>
    <xf numFmtId="0" fontId="44" fillId="0" borderId="0" xfId="0" applyFont="1" applyBorder="1" applyAlignment="1">
      <alignment vertical="top"/>
    </xf>
    <xf numFmtId="0" fontId="44" fillId="0" borderId="0" xfId="0" applyFont="1" applyAlignment="1">
      <alignment vertical="top"/>
    </xf>
    <xf numFmtId="0" fontId="44" fillId="2" borderId="0" xfId="0" applyFont="1" applyFill="1"/>
    <xf numFmtId="0" fontId="44" fillId="0" borderId="0" xfId="0" applyFont="1" applyAlignment="1">
      <alignment horizontal="center" vertical="top"/>
    </xf>
    <xf numFmtId="0" fontId="44" fillId="2" borderId="0" xfId="0" applyFont="1" applyFill="1" applyAlignment="1">
      <alignment vertical="top" wrapText="1"/>
    </xf>
    <xf numFmtId="0" fontId="44" fillId="0" borderId="0" xfId="0" applyFont="1" applyFill="1" applyAlignment="1">
      <alignment vertical="top" wrapText="1"/>
    </xf>
    <xf numFmtId="0" fontId="44" fillId="0" borderId="0" xfId="0" applyFont="1" applyAlignment="1">
      <alignment vertical="top" wrapText="1"/>
    </xf>
    <xf numFmtId="0" fontId="39" fillId="0" borderId="0" xfId="0" applyFont="1" applyAlignment="1">
      <alignment horizontal="center" vertical="top" wrapText="1"/>
    </xf>
    <xf numFmtId="0" fontId="16" fillId="2" borderId="0" xfId="0" applyFont="1" applyFill="1" applyAlignment="1">
      <alignment vertical="top"/>
    </xf>
    <xf numFmtId="0" fontId="5" fillId="0" borderId="17" xfId="0" applyFont="1" applyFill="1" applyBorder="1" applyAlignment="1">
      <alignment horizontal="left" vertical="top" wrapText="1"/>
    </xf>
    <xf numFmtId="0" fontId="5" fillId="0" borderId="10" xfId="0" applyFont="1" applyFill="1" applyBorder="1" applyAlignment="1">
      <alignment vertical="top" wrapText="1"/>
    </xf>
    <xf numFmtId="0" fontId="5" fillId="0" borderId="10" xfId="2"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0" xfId="2" applyFont="1" applyFill="1" applyBorder="1" applyAlignment="1">
      <alignment vertical="top" wrapText="1"/>
    </xf>
    <xf numFmtId="0" fontId="37" fillId="3" borderId="2" xfId="0" applyFont="1" applyFill="1" applyBorder="1" applyAlignment="1">
      <alignment horizontal="center" vertical="top"/>
    </xf>
    <xf numFmtId="0" fontId="37" fillId="3" borderId="2" xfId="0" applyFont="1" applyFill="1" applyBorder="1" applyAlignment="1">
      <alignment horizontal="center" vertical="top" wrapText="1"/>
    </xf>
    <xf numFmtId="0" fontId="37" fillId="3" borderId="3" xfId="0" applyFont="1" applyFill="1" applyBorder="1" applyAlignment="1">
      <alignment horizontal="center" vertical="top" wrapText="1"/>
    </xf>
    <xf numFmtId="0" fontId="16" fillId="2" borderId="36" xfId="0" applyFont="1" applyFill="1" applyBorder="1"/>
    <xf numFmtId="0" fontId="16" fillId="2" borderId="0" xfId="0" applyFont="1" applyFill="1" applyBorder="1"/>
    <xf numFmtId="0" fontId="19" fillId="2" borderId="0" xfId="0" applyFont="1" applyFill="1" applyBorder="1" applyAlignment="1">
      <alignment horizontal="right"/>
    </xf>
    <xf numFmtId="0" fontId="4" fillId="0" borderId="13" xfId="0" applyFont="1" applyBorder="1" applyAlignment="1">
      <alignment horizontal="center" vertical="top"/>
    </xf>
    <xf numFmtId="0" fontId="16" fillId="0" borderId="13" xfId="0" applyFont="1" applyBorder="1" applyAlignment="1">
      <alignment horizontal="center" vertical="top"/>
    </xf>
    <xf numFmtId="0" fontId="16" fillId="0" borderId="49" xfId="0" applyFont="1" applyBorder="1" applyAlignment="1">
      <alignment horizontal="center" vertical="top"/>
    </xf>
    <xf numFmtId="0" fontId="16" fillId="7" borderId="10" xfId="0" applyFont="1" applyFill="1" applyBorder="1" applyAlignment="1">
      <alignment horizontal="left" vertical="top" wrapText="1" indent="2"/>
    </xf>
    <xf numFmtId="164" fontId="16" fillId="2" borderId="20" xfId="0" applyNumberFormat="1" applyFont="1" applyFill="1" applyBorder="1" applyAlignment="1">
      <alignment horizontal="center" vertical="top"/>
    </xf>
    <xf numFmtId="0" fontId="16" fillId="0" borderId="22" xfId="0" applyFont="1" applyFill="1" applyBorder="1" applyAlignment="1">
      <alignment horizontal="center" vertical="top"/>
    </xf>
    <xf numFmtId="0" fontId="16" fillId="7" borderId="31" xfId="0" applyFont="1" applyFill="1" applyBorder="1" applyAlignment="1">
      <alignment horizontal="center" vertical="top"/>
    </xf>
    <xf numFmtId="0" fontId="16" fillId="7" borderId="45" xfId="0" applyFont="1" applyFill="1" applyBorder="1" applyAlignment="1">
      <alignment horizontal="center" vertical="top"/>
    </xf>
    <xf numFmtId="0" fontId="16" fillId="7" borderId="43" xfId="0" applyFont="1" applyFill="1" applyBorder="1" applyAlignment="1">
      <alignment horizontal="center" vertical="top"/>
    </xf>
    <xf numFmtId="0" fontId="16" fillId="7" borderId="47" xfId="0" applyFont="1" applyFill="1" applyBorder="1" applyAlignment="1">
      <alignment horizontal="center" vertical="top"/>
    </xf>
    <xf numFmtId="9" fontId="16" fillId="7" borderId="46" xfId="0" applyNumberFormat="1" applyFont="1" applyFill="1" applyBorder="1" applyAlignment="1">
      <alignment horizontal="center" vertical="top"/>
    </xf>
    <xf numFmtId="0" fontId="5" fillId="2" borderId="21" xfId="0" applyFont="1" applyFill="1" applyBorder="1" applyAlignment="1">
      <alignment horizontal="center" vertical="top" wrapText="1"/>
    </xf>
    <xf numFmtId="0" fontId="5" fillId="2" borderId="22" xfId="0" applyFont="1" applyFill="1" applyBorder="1" applyAlignment="1">
      <alignment horizontal="center" vertical="top" wrapText="1"/>
    </xf>
    <xf numFmtId="9" fontId="5" fillId="2" borderId="21" xfId="0" applyNumberFormat="1" applyFont="1" applyFill="1" applyBorder="1" applyAlignment="1">
      <alignment horizontal="center" vertical="top"/>
    </xf>
    <xf numFmtId="0" fontId="5" fillId="0" borderId="10" xfId="2" applyFont="1" applyBorder="1" applyAlignment="1">
      <alignment horizontal="left" vertical="top" wrapText="1"/>
    </xf>
    <xf numFmtId="0" fontId="16" fillId="4" borderId="12" xfId="0" applyFont="1" applyFill="1" applyBorder="1" applyAlignment="1">
      <alignment horizontal="center" vertical="top"/>
    </xf>
    <xf numFmtId="0" fontId="16" fillId="2" borderId="0" xfId="0" applyFont="1" applyFill="1" applyBorder="1" applyAlignment="1">
      <alignment vertical="top"/>
    </xf>
    <xf numFmtId="0" fontId="16" fillId="0" borderId="0" xfId="0" applyFont="1" applyFill="1" applyBorder="1" applyAlignment="1">
      <alignment vertical="top"/>
    </xf>
    <xf numFmtId="164" fontId="16" fillId="2" borderId="0" xfId="0" applyNumberFormat="1" applyFont="1" applyFill="1" applyBorder="1" applyAlignment="1">
      <alignment horizontal="center" vertical="top"/>
    </xf>
    <xf numFmtId="0" fontId="16" fillId="2" borderId="0" xfId="0" applyFont="1" applyFill="1" applyBorder="1" applyAlignment="1">
      <alignment horizontal="left" vertical="top" wrapText="1" indent="1"/>
    </xf>
    <xf numFmtId="9" fontId="16" fillId="2" borderId="0" xfId="0" applyNumberFormat="1" applyFont="1" applyFill="1" applyBorder="1" applyAlignment="1">
      <alignment horizontal="center" vertical="top"/>
    </xf>
    <xf numFmtId="0" fontId="33" fillId="0" borderId="0" xfId="0" applyFont="1" applyFill="1" applyBorder="1"/>
    <xf numFmtId="164" fontId="33" fillId="2" borderId="0" xfId="0" applyNumberFormat="1" applyFont="1" applyFill="1" applyBorder="1" applyAlignment="1">
      <alignment horizontal="center" vertical="top"/>
    </xf>
    <xf numFmtId="0" fontId="4" fillId="2" borderId="0" xfId="0" applyFont="1" applyFill="1" applyBorder="1" applyAlignment="1">
      <alignment horizontal="left" vertical="top" wrapText="1" indent="1"/>
    </xf>
    <xf numFmtId="0" fontId="33" fillId="2" borderId="0" xfId="0" applyFont="1" applyFill="1" applyBorder="1" applyAlignment="1">
      <alignment horizontal="left" vertical="top" wrapText="1" indent="1"/>
    </xf>
    <xf numFmtId="9" fontId="33" fillId="2" borderId="0" xfId="0" applyNumberFormat="1" applyFont="1" applyFill="1" applyBorder="1" applyAlignment="1">
      <alignment horizontal="center" vertical="top"/>
    </xf>
    <xf numFmtId="0" fontId="33" fillId="2" borderId="0" xfId="0" applyFont="1" applyFill="1" applyBorder="1" applyAlignment="1">
      <alignment horizontal="center" vertical="top"/>
    </xf>
    <xf numFmtId="0" fontId="44" fillId="2" borderId="0" xfId="0" applyFont="1" applyFill="1" applyAlignment="1">
      <alignment vertical="top" wrapText="1"/>
    </xf>
    <xf numFmtId="0" fontId="44" fillId="2" borderId="0" xfId="0" applyFont="1" applyFill="1" applyAlignment="1">
      <alignment vertical="top"/>
    </xf>
    <xf numFmtId="0" fontId="39" fillId="2" borderId="10" xfId="0" applyFont="1" applyFill="1" applyBorder="1" applyAlignment="1">
      <alignment vertical="top" wrapText="1"/>
    </xf>
    <xf numFmtId="0" fontId="5" fillId="2" borderId="10" xfId="0" applyFont="1" applyFill="1" applyBorder="1" applyAlignment="1">
      <alignment vertical="top" wrapText="1"/>
    </xf>
    <xf numFmtId="0" fontId="16" fillId="3" borderId="1" xfId="0" applyFont="1" applyFill="1" applyBorder="1" applyAlignment="1">
      <alignment horizontal="center" vertical="top"/>
    </xf>
    <xf numFmtId="0" fontId="16" fillId="3" borderId="2" xfId="0" applyFont="1" applyFill="1" applyBorder="1" applyAlignment="1">
      <alignment horizontal="center" vertical="top"/>
    </xf>
    <xf numFmtId="9" fontId="16" fillId="3" borderId="3" xfId="0" applyNumberFormat="1" applyFont="1" applyFill="1" applyBorder="1" applyAlignment="1">
      <alignment horizontal="center" vertical="top"/>
    </xf>
    <xf numFmtId="164" fontId="3" fillId="3" borderId="1" xfId="0" applyNumberFormat="1" applyFont="1" applyFill="1" applyBorder="1" applyAlignment="1">
      <alignment horizontal="left" vertical="top"/>
    </xf>
    <xf numFmtId="0" fontId="16" fillId="3" borderId="2" xfId="0" applyFont="1" applyFill="1" applyBorder="1" applyAlignment="1">
      <alignment horizontal="left" vertical="top" wrapText="1" indent="1"/>
    </xf>
    <xf numFmtId="0" fontId="16" fillId="3" borderId="3" xfId="0" applyFont="1" applyFill="1" applyBorder="1" applyAlignment="1">
      <alignment horizontal="center" vertical="top"/>
    </xf>
    <xf numFmtId="0" fontId="46" fillId="3" borderId="2" xfId="0" applyFont="1" applyFill="1" applyBorder="1" applyAlignment="1">
      <alignment horizontal="left" vertical="top" wrapText="1" indent="1"/>
    </xf>
    <xf numFmtId="9" fontId="46" fillId="3" borderId="2" xfId="0" applyNumberFormat="1" applyFont="1" applyFill="1" applyBorder="1" applyAlignment="1">
      <alignment horizontal="center" vertical="top"/>
    </xf>
    <xf numFmtId="0" fontId="46" fillId="3" borderId="2" xfId="0" applyFont="1" applyFill="1" applyBorder="1" applyAlignment="1">
      <alignment horizontal="center" vertical="top"/>
    </xf>
    <xf numFmtId="0" fontId="46" fillId="3" borderId="3" xfId="0" applyFont="1" applyFill="1" applyBorder="1" applyAlignment="1">
      <alignment horizontal="center" vertical="top"/>
    </xf>
    <xf numFmtId="164" fontId="33" fillId="2" borderId="20" xfId="0" applyNumberFormat="1" applyFont="1" applyFill="1" applyBorder="1" applyAlignment="1">
      <alignment horizontal="center" vertical="top"/>
    </xf>
    <xf numFmtId="9" fontId="33" fillId="0" borderId="21" xfId="0" applyNumberFormat="1" applyFont="1" applyBorder="1" applyAlignment="1">
      <alignment horizontal="center" vertical="top"/>
    </xf>
    <xf numFmtId="0" fontId="33" fillId="0" borderId="21" xfId="0" applyFont="1" applyBorder="1" applyAlignment="1">
      <alignment horizontal="center" vertical="top"/>
    </xf>
    <xf numFmtId="0" fontId="33" fillId="0" borderId="22" xfId="0" applyFont="1" applyBorder="1" applyAlignment="1">
      <alignment horizontal="center" vertical="top"/>
    </xf>
    <xf numFmtId="164" fontId="33" fillId="2" borderId="30" xfId="0" applyNumberFormat="1" applyFont="1" applyFill="1" applyBorder="1" applyAlignment="1">
      <alignment horizontal="center" vertical="top"/>
    </xf>
    <xf numFmtId="9" fontId="33" fillId="0" borderId="13" xfId="0" applyNumberFormat="1" applyFont="1" applyBorder="1" applyAlignment="1">
      <alignment horizontal="center" vertical="top"/>
    </xf>
    <xf numFmtId="0" fontId="33" fillId="0" borderId="13" xfId="0" applyFont="1" applyBorder="1" applyAlignment="1">
      <alignment horizontal="center" vertical="top"/>
    </xf>
    <xf numFmtId="0" fontId="33" fillId="0" borderId="49" xfId="0" applyFont="1" applyBorder="1" applyAlignment="1">
      <alignment horizontal="center" vertical="top"/>
    </xf>
    <xf numFmtId="164" fontId="33" fillId="8" borderId="47" xfId="0" applyNumberFormat="1" applyFont="1" applyFill="1" applyBorder="1" applyAlignment="1">
      <alignment horizontal="center" vertical="top"/>
    </xf>
    <xf numFmtId="164" fontId="16" fillId="2" borderId="47" xfId="0" applyNumberFormat="1" applyFont="1" applyFill="1" applyBorder="1" applyAlignment="1">
      <alignment horizontal="center" vertical="top"/>
    </xf>
    <xf numFmtId="0" fontId="4" fillId="0" borderId="45" xfId="0" applyFont="1" applyBorder="1" applyAlignment="1">
      <alignment horizontal="center" vertical="top"/>
    </xf>
    <xf numFmtId="0" fontId="16" fillId="0" borderId="45" xfId="0" applyFont="1" applyBorder="1" applyAlignment="1">
      <alignment horizontal="center" vertical="top"/>
    </xf>
    <xf numFmtId="0" fontId="16" fillId="0" borderId="46" xfId="0" applyFont="1" applyBorder="1" applyAlignment="1">
      <alignment horizontal="center" vertical="top"/>
    </xf>
    <xf numFmtId="164" fontId="16" fillId="8" borderId="47" xfId="0" applyNumberFormat="1" applyFont="1" applyFill="1" applyBorder="1" applyAlignment="1">
      <alignment horizontal="center" vertical="top"/>
    </xf>
    <xf numFmtId="0" fontId="16" fillId="0" borderId="20" xfId="0" applyFont="1" applyBorder="1" applyAlignment="1">
      <alignment horizontal="center" vertical="top"/>
    </xf>
    <xf numFmtId="0" fontId="16" fillId="0" borderId="47" xfId="0" applyFont="1" applyBorder="1" applyAlignment="1">
      <alignment horizontal="center" vertical="top"/>
    </xf>
    <xf numFmtId="9" fontId="16" fillId="0" borderId="46" xfId="0" applyNumberFormat="1" applyFont="1" applyFill="1" applyBorder="1" applyAlignment="1">
      <alignment horizontal="center" vertical="top"/>
    </xf>
    <xf numFmtId="0" fontId="5" fillId="0" borderId="13" xfId="0" applyFont="1" applyFill="1" applyBorder="1" applyAlignment="1">
      <alignment vertical="top" wrapText="1"/>
    </xf>
    <xf numFmtId="0" fontId="5" fillId="2" borderId="17" xfId="0" applyFont="1" applyFill="1" applyBorder="1" applyAlignment="1">
      <alignment horizontal="left" vertical="top" wrapText="1"/>
    </xf>
    <xf numFmtId="0" fontId="5" fillId="0" borderId="10" xfId="0" applyFont="1" applyFill="1" applyBorder="1" applyAlignment="1">
      <alignment horizontal="center" vertical="top" wrapText="1"/>
    </xf>
    <xf numFmtId="0" fontId="11" fillId="4" borderId="57" xfId="0" applyFont="1" applyFill="1" applyBorder="1" applyAlignment="1">
      <alignment horizontal="center" vertical="top"/>
    </xf>
    <xf numFmtId="0" fontId="11" fillId="4" borderId="12" xfId="0" applyFont="1" applyFill="1" applyBorder="1" applyAlignment="1">
      <alignment horizontal="center" vertical="top"/>
    </xf>
    <xf numFmtId="0" fontId="11" fillId="4" borderId="50" xfId="0" applyFont="1" applyFill="1" applyBorder="1" applyAlignment="1">
      <alignment horizontal="center" vertical="top"/>
    </xf>
    <xf numFmtId="0" fontId="5" fillId="2" borderId="13" xfId="0" applyFont="1" applyFill="1" applyBorder="1" applyAlignment="1">
      <alignment horizontal="left" vertical="top" wrapText="1"/>
    </xf>
    <xf numFmtId="9" fontId="4" fillId="0" borderId="17" xfId="0" applyNumberFormat="1" applyFont="1" applyBorder="1" applyAlignment="1">
      <alignment horizontal="center" vertical="top"/>
    </xf>
    <xf numFmtId="0" fontId="4" fillId="0" borderId="17" xfId="0" applyFont="1" applyBorder="1" applyAlignment="1">
      <alignment horizontal="center" vertical="top"/>
    </xf>
    <xf numFmtId="164" fontId="11" fillId="7" borderId="36" xfId="0" applyNumberFormat="1" applyFont="1" applyFill="1" applyBorder="1" applyAlignment="1">
      <alignment horizontal="center" vertical="top"/>
    </xf>
    <xf numFmtId="0" fontId="4" fillId="7" borderId="14" xfId="0" applyFont="1" applyFill="1" applyBorder="1" applyAlignment="1">
      <alignment horizontal="left" vertical="top" wrapText="1" indent="1"/>
    </xf>
    <xf numFmtId="0" fontId="11" fillId="7" borderId="15" xfId="0" applyFont="1" applyFill="1" applyBorder="1" applyAlignment="1">
      <alignment horizontal="left" vertical="top" wrapText="1" indent="1"/>
    </xf>
    <xf numFmtId="0" fontId="11" fillId="7" borderId="16" xfId="0" applyFont="1" applyFill="1" applyBorder="1" applyAlignment="1">
      <alignment horizontal="left" vertical="top" wrapText="1" indent="1"/>
    </xf>
    <xf numFmtId="0" fontId="11" fillId="7" borderId="10" xfId="0" applyFont="1" applyFill="1" applyBorder="1" applyAlignment="1">
      <alignment horizontal="center" vertical="top"/>
    </xf>
    <xf numFmtId="0" fontId="11" fillId="7" borderId="43" xfId="0" applyFont="1" applyFill="1" applyBorder="1" applyAlignment="1">
      <alignment horizontal="center" vertical="top"/>
    </xf>
    <xf numFmtId="9" fontId="11" fillId="7" borderId="31" xfId="3" applyFont="1" applyFill="1" applyBorder="1" applyAlignment="1">
      <alignment horizontal="center" vertical="top"/>
    </xf>
    <xf numFmtId="0" fontId="5" fillId="2" borderId="10" xfId="2" applyFont="1" applyFill="1" applyBorder="1" applyAlignment="1">
      <alignment horizontal="left" vertical="top" wrapText="1"/>
    </xf>
    <xf numFmtId="0" fontId="5" fillId="2" borderId="0" xfId="0" applyFont="1" applyFill="1" applyAlignment="1">
      <alignment vertical="top"/>
    </xf>
    <xf numFmtId="0" fontId="4" fillId="0" borderId="13" xfId="0" applyFont="1" applyFill="1" applyBorder="1" applyAlignment="1">
      <alignment horizontal="center" vertical="top"/>
    </xf>
    <xf numFmtId="0" fontId="5" fillId="0" borderId="13" xfId="0" applyFont="1" applyFill="1" applyBorder="1" applyAlignment="1">
      <alignment horizontal="left" vertical="top" wrapText="1"/>
    </xf>
    <xf numFmtId="0" fontId="16" fillId="4" borderId="12" xfId="0" applyFont="1" applyFill="1" applyBorder="1" applyAlignment="1">
      <alignment horizontal="center" vertical="top"/>
    </xf>
    <xf numFmtId="164" fontId="16" fillId="2" borderId="43" xfId="0" applyNumberFormat="1" applyFont="1" applyFill="1" applyBorder="1" applyAlignment="1">
      <alignment horizontal="center" vertical="top"/>
    </xf>
    <xf numFmtId="0" fontId="16" fillId="2" borderId="0" xfId="0" applyFont="1" applyFill="1" applyAlignment="1">
      <alignment vertical="top"/>
    </xf>
    <xf numFmtId="0" fontId="4" fillId="0" borderId="26" xfId="0" applyFont="1" applyFill="1" applyBorder="1" applyAlignment="1">
      <alignment horizontal="center" vertical="top"/>
    </xf>
    <xf numFmtId="0" fontId="4" fillId="0" borderId="56" xfId="0" applyFont="1" applyFill="1" applyBorder="1" applyAlignment="1">
      <alignment horizontal="center" vertical="top"/>
    </xf>
    <xf numFmtId="164" fontId="16" fillId="4" borderId="44" xfId="0" applyNumberFormat="1" applyFont="1" applyFill="1" applyBorder="1" applyAlignment="1">
      <alignment horizontal="center" vertical="top"/>
    </xf>
    <xf numFmtId="0" fontId="16" fillId="4" borderId="58" xfId="0" applyFont="1" applyFill="1" applyBorder="1" applyAlignment="1">
      <alignment horizontal="left" vertical="top" wrapText="1" indent="1"/>
    </xf>
    <xf numFmtId="0" fontId="16" fillId="4" borderId="17" xfId="0" applyFont="1" applyFill="1" applyBorder="1" applyAlignment="1">
      <alignment horizontal="left" vertical="top" wrapText="1" indent="1"/>
    </xf>
    <xf numFmtId="0" fontId="16" fillId="4" borderId="17" xfId="0" applyFont="1" applyFill="1" applyBorder="1" applyAlignment="1">
      <alignment vertical="top"/>
    </xf>
    <xf numFmtId="9" fontId="47" fillId="0" borderId="10" xfId="0" applyNumberFormat="1" applyFont="1" applyFill="1" applyBorder="1" applyAlignment="1">
      <alignment horizontal="center" vertical="top"/>
    </xf>
    <xf numFmtId="0" fontId="47" fillId="0" borderId="10" xfId="0" applyFont="1" applyFill="1" applyBorder="1" applyAlignment="1">
      <alignment horizontal="center" vertical="top"/>
    </xf>
    <xf numFmtId="0" fontId="47" fillId="0" borderId="31" xfId="0" applyFont="1" applyFill="1" applyBorder="1" applyAlignment="1">
      <alignment horizontal="center" vertical="top"/>
    </xf>
    <xf numFmtId="9" fontId="47" fillId="8" borderId="21" xfId="0" applyNumberFormat="1" applyFont="1" applyFill="1" applyBorder="1" applyAlignment="1">
      <alignment horizontal="center" vertical="top"/>
    </xf>
    <xf numFmtId="0" fontId="47" fillId="8" borderId="21" xfId="0" applyFont="1" applyFill="1" applyBorder="1" applyAlignment="1">
      <alignment horizontal="center" vertical="top"/>
    </xf>
    <xf numFmtId="0" fontId="47" fillId="8" borderId="22" xfId="0" applyFont="1" applyFill="1" applyBorder="1" applyAlignment="1">
      <alignment horizontal="center" vertical="top"/>
    </xf>
    <xf numFmtId="0" fontId="1" fillId="2" borderId="0" xfId="0" applyFont="1" applyFill="1" applyAlignment="1">
      <alignment vertical="top" wrapText="1"/>
    </xf>
    <xf numFmtId="0" fontId="27" fillId="2" borderId="0" xfId="0" applyFont="1" applyFill="1"/>
    <xf numFmtId="0" fontId="26" fillId="2" borderId="0" xfId="1" quotePrefix="1" applyFont="1" applyFill="1"/>
    <xf numFmtId="0" fontId="26" fillId="2" borderId="0" xfId="1" applyFont="1" applyFill="1"/>
    <xf numFmtId="0" fontId="4" fillId="2" borderId="1" xfId="0" applyFont="1" applyFill="1" applyBorder="1" applyAlignment="1">
      <alignment vertical="top" wrapText="1"/>
    </xf>
    <xf numFmtId="0" fontId="28" fillId="2" borderId="2" xfId="0" applyFont="1" applyFill="1" applyBorder="1" applyAlignment="1">
      <alignment vertical="top" wrapText="1"/>
    </xf>
    <xf numFmtId="0" fontId="28" fillId="2" borderId="3" xfId="0" applyFont="1" applyFill="1" applyBorder="1" applyAlignment="1">
      <alignment vertical="top" wrapText="1"/>
    </xf>
    <xf numFmtId="164" fontId="28" fillId="8" borderId="34" xfId="0" applyNumberFormat="1" applyFont="1" applyFill="1" applyBorder="1" applyAlignment="1">
      <alignment horizontal="center" vertical="top"/>
    </xf>
    <xf numFmtId="164" fontId="28" fillId="8" borderId="36" xfId="0" applyNumberFormat="1" applyFont="1" applyFill="1" applyBorder="1" applyAlignment="1">
      <alignment horizontal="center" vertical="top"/>
    </xf>
    <xf numFmtId="164" fontId="28" fillId="8" borderId="4" xfId="0" applyNumberFormat="1" applyFont="1" applyFill="1" applyBorder="1" applyAlignment="1">
      <alignment horizontal="center" vertical="top"/>
    </xf>
    <xf numFmtId="164" fontId="28" fillId="0" borderId="30" xfId="0" applyNumberFormat="1" applyFont="1" applyBorder="1" applyAlignment="1">
      <alignment horizontal="center" vertical="top"/>
    </xf>
    <xf numFmtId="164" fontId="28" fillId="0" borderId="32" xfId="0" applyNumberFormat="1" applyFont="1" applyBorder="1" applyAlignment="1">
      <alignment horizontal="center" vertical="top"/>
    </xf>
    <xf numFmtId="164" fontId="28" fillId="8" borderId="43" xfId="0" applyNumberFormat="1" applyFont="1" applyFill="1" applyBorder="1" applyAlignment="1">
      <alignment horizontal="center" vertical="top"/>
    </xf>
    <xf numFmtId="164" fontId="28" fillId="8" borderId="30" xfId="0" applyNumberFormat="1" applyFont="1" applyFill="1" applyBorder="1" applyAlignment="1">
      <alignment horizontal="center" vertical="top"/>
    </xf>
    <xf numFmtId="164" fontId="28" fillId="8" borderId="32" xfId="0" applyNumberFormat="1" applyFont="1" applyFill="1" applyBorder="1" applyAlignment="1">
      <alignment horizontal="center" vertical="top"/>
    </xf>
    <xf numFmtId="164" fontId="28" fillId="8" borderId="33" xfId="0" applyNumberFormat="1" applyFont="1" applyFill="1" applyBorder="1" applyAlignment="1">
      <alignment horizontal="center" vertical="top"/>
    </xf>
    <xf numFmtId="164" fontId="28" fillId="0" borderId="43" xfId="0" applyNumberFormat="1" applyFont="1" applyBorder="1" applyAlignment="1">
      <alignment horizontal="center" vertical="top"/>
    </xf>
    <xf numFmtId="164" fontId="28" fillId="0" borderId="34" xfId="0" applyNumberFormat="1" applyFont="1" applyBorder="1" applyAlignment="1">
      <alignment horizontal="center" vertical="top"/>
    </xf>
    <xf numFmtId="164" fontId="28" fillId="0" borderId="36" xfId="0" applyNumberFormat="1" applyFont="1" applyBorder="1" applyAlignment="1">
      <alignment horizontal="center" vertical="top"/>
    </xf>
    <xf numFmtId="164" fontId="28" fillId="0" borderId="4" xfId="0" applyNumberFormat="1" applyFont="1" applyBorder="1" applyAlignment="1">
      <alignment horizontal="center" vertical="top"/>
    </xf>
    <xf numFmtId="164" fontId="28" fillId="8" borderId="57" xfId="0" applyNumberFormat="1" applyFont="1" applyFill="1" applyBorder="1" applyAlignment="1">
      <alignment horizontal="center" vertical="top"/>
    </xf>
    <xf numFmtId="164" fontId="28" fillId="8" borderId="62" xfId="0" applyNumberFormat="1" applyFont="1" applyFill="1" applyBorder="1" applyAlignment="1">
      <alignment horizontal="center" vertical="top"/>
    </xf>
    <xf numFmtId="164" fontId="28" fillId="0" borderId="57" xfId="0" applyNumberFormat="1" applyFont="1" applyFill="1" applyBorder="1" applyAlignment="1">
      <alignment horizontal="center" vertical="top"/>
    </xf>
    <xf numFmtId="164" fontId="28" fillId="0" borderId="62" xfId="0" applyNumberFormat="1" applyFont="1" applyFill="1" applyBorder="1" applyAlignment="1">
      <alignment horizontal="center" vertical="top"/>
    </xf>
    <xf numFmtId="164" fontId="28" fillId="0" borderId="34" xfId="0" applyNumberFormat="1" applyFont="1" applyFill="1" applyBorder="1" applyAlignment="1">
      <alignment horizontal="center" vertical="top"/>
    </xf>
    <xf numFmtId="164" fontId="28" fillId="0" borderId="36" xfId="0" applyNumberFormat="1" applyFont="1" applyFill="1" applyBorder="1" applyAlignment="1">
      <alignment horizontal="center" vertical="top"/>
    </xf>
    <xf numFmtId="164" fontId="28" fillId="0" borderId="4" xfId="0" applyNumberFormat="1" applyFont="1" applyFill="1" applyBorder="1" applyAlignment="1">
      <alignment horizontal="center" vertical="top"/>
    </xf>
    <xf numFmtId="164" fontId="28" fillId="0" borderId="33" xfId="0" applyNumberFormat="1" applyFont="1" applyBorder="1" applyAlignment="1">
      <alignment horizontal="center" vertical="top"/>
    </xf>
    <xf numFmtId="0" fontId="28" fillId="8" borderId="21" xfId="0" applyFont="1" applyFill="1" applyBorder="1" applyAlignment="1">
      <alignment vertical="top" wrapText="1"/>
    </xf>
    <xf numFmtId="0" fontId="28" fillId="8" borderId="10" xfId="0" applyFont="1" applyFill="1" applyBorder="1" applyAlignment="1">
      <alignment vertical="top" wrapText="1"/>
    </xf>
    <xf numFmtId="0" fontId="28" fillId="2" borderId="10" xfId="0" applyFont="1" applyFill="1" applyBorder="1" applyAlignment="1">
      <alignment horizontal="left" vertical="top" wrapText="1" indent="1"/>
    </xf>
    <xf numFmtId="164" fontId="28" fillId="8" borderId="42" xfId="0" applyNumberFormat="1" applyFont="1" applyFill="1" applyBorder="1" applyAlignment="1">
      <alignment horizontal="center" vertical="top"/>
    </xf>
    <xf numFmtId="0" fontId="28" fillId="2" borderId="13" xfId="0" applyFont="1" applyFill="1" applyBorder="1" applyAlignment="1">
      <alignment horizontal="left" vertical="top" wrapText="1" indent="1"/>
    </xf>
    <xf numFmtId="0" fontId="28" fillId="2" borderId="10" xfId="0" applyFont="1" applyFill="1" applyBorder="1" applyAlignment="1">
      <alignment vertical="top" wrapText="1"/>
    </xf>
    <xf numFmtId="0" fontId="28" fillId="8" borderId="10" xfId="0" applyFont="1" applyFill="1" applyBorder="1" applyAlignment="1">
      <alignment horizontal="left" vertical="top" wrapText="1" indent="1"/>
    </xf>
    <xf numFmtId="164" fontId="28" fillId="0" borderId="42" xfId="0" applyNumberFormat="1" applyFont="1" applyBorder="1" applyAlignment="1">
      <alignment horizontal="center" vertical="top"/>
    </xf>
    <xf numFmtId="0" fontId="28" fillId="8" borderId="13" xfId="0" applyFont="1" applyFill="1" applyBorder="1" applyAlignment="1">
      <alignment horizontal="left" vertical="top" wrapText="1" indent="1"/>
    </xf>
    <xf numFmtId="0" fontId="4" fillId="2" borderId="21" xfId="0" applyFont="1" applyFill="1" applyBorder="1" applyAlignment="1">
      <alignment vertical="top" wrapText="1"/>
    </xf>
    <xf numFmtId="0" fontId="28" fillId="2" borderId="21" xfId="0" applyFont="1" applyFill="1" applyBorder="1" applyAlignment="1">
      <alignment vertical="top" wrapText="1"/>
    </xf>
    <xf numFmtId="0" fontId="28" fillId="2" borderId="41" xfId="0" applyFont="1" applyFill="1" applyBorder="1" applyAlignment="1">
      <alignment vertical="top" wrapText="1"/>
    </xf>
    <xf numFmtId="0" fontId="4" fillId="8" borderId="13" xfId="0" applyFont="1" applyFill="1" applyBorder="1" applyAlignment="1">
      <alignment vertical="top" wrapText="1"/>
    </xf>
    <xf numFmtId="0" fontId="28" fillId="8" borderId="13" xfId="0" applyFont="1" applyFill="1" applyBorder="1" applyAlignment="1">
      <alignment vertical="top" wrapText="1"/>
    </xf>
    <xf numFmtId="0" fontId="28" fillId="2" borderId="17" xfId="0" applyFont="1" applyFill="1" applyBorder="1" applyAlignment="1">
      <alignment horizontal="left" vertical="top" wrapText="1" indent="1"/>
    </xf>
    <xf numFmtId="0" fontId="28" fillId="2" borderId="10" xfId="0" applyFont="1" applyFill="1" applyBorder="1" applyAlignment="1">
      <alignment horizontal="left" vertical="top" wrapText="1" indent="2"/>
    </xf>
    <xf numFmtId="0" fontId="28" fillId="2" borderId="13" xfId="0" applyFont="1" applyFill="1" applyBorder="1" applyAlignment="1">
      <alignment horizontal="left" vertical="top" wrapText="1" indent="2"/>
    </xf>
    <xf numFmtId="0" fontId="28" fillId="8" borderId="11" xfId="0" applyFont="1" applyFill="1" applyBorder="1" applyAlignment="1">
      <alignment vertical="top" wrapText="1"/>
    </xf>
    <xf numFmtId="0" fontId="28" fillId="8" borderId="12" xfId="0" applyFont="1" applyFill="1" applyBorder="1" applyAlignment="1">
      <alignment vertical="top" wrapText="1"/>
    </xf>
    <xf numFmtId="0" fontId="28" fillId="8" borderId="48" xfId="0" applyFont="1" applyFill="1" applyBorder="1" applyAlignment="1">
      <alignment vertical="top" wrapText="1"/>
    </xf>
    <xf numFmtId="0" fontId="28" fillId="8" borderId="11" xfId="0" applyFont="1" applyFill="1" applyBorder="1" applyAlignment="1">
      <alignment horizontal="left" vertical="top" wrapText="1" indent="1"/>
    </xf>
    <xf numFmtId="0" fontId="28" fillId="8" borderId="12" xfId="0" applyFont="1" applyFill="1" applyBorder="1" applyAlignment="1">
      <alignment horizontal="left" vertical="top" wrapText="1" indent="1"/>
    </xf>
    <xf numFmtId="0" fontId="28" fillId="8" borderId="48" xfId="0" applyFont="1" applyFill="1" applyBorder="1" applyAlignment="1">
      <alignment horizontal="left" vertical="top" wrapText="1" indent="1"/>
    </xf>
    <xf numFmtId="0" fontId="4" fillId="2" borderId="17" xfId="0" applyFont="1" applyFill="1" applyBorder="1" applyAlignment="1">
      <alignment vertical="top" wrapText="1"/>
    </xf>
    <xf numFmtId="0" fontId="28" fillId="2" borderId="17" xfId="0" applyFont="1" applyFill="1" applyBorder="1" applyAlignment="1">
      <alignment vertical="top" wrapText="1"/>
    </xf>
    <xf numFmtId="0" fontId="28" fillId="8" borderId="17" xfId="0" applyFont="1" applyFill="1" applyBorder="1" applyAlignment="1">
      <alignment horizontal="left" vertical="top" wrapText="1" indent="1"/>
    </xf>
    <xf numFmtId="0" fontId="4" fillId="8" borderId="10" xfId="0" applyFont="1" applyFill="1" applyBorder="1" applyAlignment="1">
      <alignment horizontal="left" vertical="top" wrapText="1" indent="1"/>
    </xf>
    <xf numFmtId="0" fontId="4" fillId="8" borderId="13" xfId="0" applyFont="1" applyFill="1" applyBorder="1" applyAlignment="1">
      <alignment horizontal="left" vertical="top" wrapText="1" indent="1"/>
    </xf>
    <xf numFmtId="0" fontId="28" fillId="2" borderId="8" xfId="0" applyFont="1" applyFill="1" applyBorder="1" applyAlignment="1">
      <alignment horizontal="left" vertical="top" wrapText="1"/>
    </xf>
    <xf numFmtId="0" fontId="28" fillId="2" borderId="9" xfId="0" applyFont="1" applyFill="1" applyBorder="1" applyAlignment="1">
      <alignment horizontal="left" vertical="top" wrapText="1"/>
    </xf>
    <xf numFmtId="49" fontId="4" fillId="2" borderId="4" xfId="0" applyNumberFormat="1" applyFont="1" applyFill="1" applyBorder="1" applyAlignment="1">
      <alignment horizontal="left" vertical="top"/>
    </xf>
    <xf numFmtId="49" fontId="28" fillId="2" borderId="5" xfId="0" applyNumberFormat="1" applyFont="1" applyFill="1" applyBorder="1" applyAlignment="1">
      <alignment horizontal="left" vertical="top"/>
    </xf>
    <xf numFmtId="49" fontId="28" fillId="2" borderId="6" xfId="0" applyNumberFormat="1" applyFont="1" applyFill="1" applyBorder="1" applyAlignment="1">
      <alignment horizontal="left" vertical="top"/>
    </xf>
    <xf numFmtId="0" fontId="4" fillId="2" borderId="0" xfId="0" applyFont="1" applyFill="1" applyAlignment="1">
      <alignment vertical="top" wrapText="1"/>
    </xf>
    <xf numFmtId="0" fontId="28" fillId="2" borderId="0" xfId="0" applyFont="1" applyFill="1" applyAlignment="1">
      <alignment vertical="top" wrapText="1"/>
    </xf>
    <xf numFmtId="0" fontId="28" fillId="0" borderId="21" xfId="0" applyFont="1" applyBorder="1" applyAlignment="1">
      <alignment horizontal="left" vertical="top" wrapText="1"/>
    </xf>
    <xf numFmtId="0" fontId="28" fillId="8" borderId="17" xfId="0" applyFont="1" applyFill="1" applyBorder="1" applyAlignment="1">
      <alignment vertical="top" wrapText="1"/>
    </xf>
    <xf numFmtId="0" fontId="28" fillId="8" borderId="13" xfId="0" applyFont="1" applyFill="1" applyBorder="1" applyAlignment="1">
      <alignment horizontal="left" vertical="top" wrapText="1" indent="2"/>
    </xf>
    <xf numFmtId="0" fontId="4" fillId="8" borderId="17" xfId="0" applyFont="1" applyFill="1" applyBorder="1" applyAlignment="1">
      <alignment horizontal="left" vertical="top" wrapText="1" indent="1"/>
    </xf>
    <xf numFmtId="0" fontId="4" fillId="2" borderId="41" xfId="0" applyFont="1" applyFill="1" applyBorder="1" applyAlignment="1">
      <alignment vertical="top" wrapText="1"/>
    </xf>
    <xf numFmtId="0" fontId="28" fillId="8" borderId="18" xfId="0" applyFont="1" applyFill="1" applyBorder="1" applyAlignment="1">
      <alignment vertical="top" wrapText="1"/>
    </xf>
    <xf numFmtId="0" fontId="28" fillId="8" borderId="0" xfId="0" applyFont="1" applyFill="1" applyBorder="1" applyAlignment="1">
      <alignment vertical="top" wrapText="1"/>
    </xf>
    <xf numFmtId="0" fontId="28" fillId="8" borderId="37" xfId="0" applyFont="1" applyFill="1" applyBorder="1" applyAlignment="1">
      <alignment vertical="top" wrapText="1"/>
    </xf>
    <xf numFmtId="0" fontId="28" fillId="8" borderId="23" xfId="0" applyFont="1" applyFill="1" applyBorder="1" applyAlignment="1">
      <alignment vertical="top" wrapText="1"/>
    </xf>
    <xf numFmtId="0" fontId="28" fillId="8" borderId="24" xfId="0" applyFont="1" applyFill="1" applyBorder="1" applyAlignment="1">
      <alignment vertical="top" wrapText="1"/>
    </xf>
    <xf numFmtId="0" fontId="28" fillId="8" borderId="40" xfId="0" applyFont="1" applyFill="1" applyBorder="1" applyAlignment="1">
      <alignment vertical="top" wrapText="1"/>
    </xf>
    <xf numFmtId="0" fontId="28" fillId="8" borderId="14" xfId="0" applyFont="1" applyFill="1" applyBorder="1" applyAlignment="1">
      <alignment horizontal="left" vertical="top" wrapText="1" indent="2"/>
    </xf>
    <xf numFmtId="0" fontId="28" fillId="8" borderId="15" xfId="0" applyFont="1" applyFill="1" applyBorder="1" applyAlignment="1">
      <alignment horizontal="left" vertical="top" wrapText="1" indent="2"/>
    </xf>
    <xf numFmtId="0" fontId="28" fillId="8" borderId="35" xfId="0" applyFont="1" applyFill="1" applyBorder="1" applyAlignment="1">
      <alignment horizontal="left" vertical="top" wrapText="1" indent="2"/>
    </xf>
    <xf numFmtId="164" fontId="28" fillId="8" borderId="20" xfId="0" applyNumberFormat="1" applyFont="1" applyFill="1" applyBorder="1" applyAlignment="1">
      <alignment horizontal="center" vertical="top"/>
    </xf>
    <xf numFmtId="0" fontId="28" fillId="2" borderId="17" xfId="0" applyFont="1" applyFill="1" applyBorder="1" applyAlignment="1">
      <alignment horizontal="left" vertical="top" wrapText="1"/>
    </xf>
    <xf numFmtId="0" fontId="28" fillId="2" borderId="10" xfId="0" applyFont="1" applyFill="1" applyBorder="1" applyAlignment="1">
      <alignment horizontal="left" vertical="top" wrapText="1"/>
    </xf>
    <xf numFmtId="0" fontId="4" fillId="2" borderId="13" xfId="0" applyFont="1" applyFill="1" applyBorder="1" applyAlignment="1">
      <alignment horizontal="left" vertical="top" wrapText="1" indent="1"/>
    </xf>
    <xf numFmtId="0" fontId="28" fillId="8" borderId="26" xfId="0" applyFont="1" applyFill="1" applyBorder="1" applyAlignment="1">
      <alignment vertical="top" wrapText="1"/>
    </xf>
    <xf numFmtId="0" fontId="28" fillId="8" borderId="21" xfId="0" applyFont="1" applyFill="1" applyBorder="1" applyAlignment="1">
      <alignment horizontal="left" vertical="top" wrapText="1"/>
    </xf>
    <xf numFmtId="0" fontId="31" fillId="2" borderId="1" xfId="0" applyFont="1" applyFill="1" applyBorder="1" applyAlignment="1">
      <alignment horizontal="left" vertical="top"/>
    </xf>
    <xf numFmtId="0" fontId="31" fillId="2" borderId="2" xfId="0" applyFont="1" applyFill="1" applyBorder="1" applyAlignment="1">
      <alignment horizontal="left" vertical="top"/>
    </xf>
    <xf numFmtId="0" fontId="31" fillId="2" borderId="3" xfId="0" applyFont="1" applyFill="1" applyBorder="1" applyAlignment="1">
      <alignment horizontal="left" vertical="top"/>
    </xf>
    <xf numFmtId="164" fontId="31" fillId="2" borderId="1" xfId="0" applyNumberFormat="1" applyFont="1" applyFill="1" applyBorder="1" applyAlignment="1">
      <alignment horizontal="left" vertical="top"/>
    </xf>
    <xf numFmtId="164" fontId="31" fillId="2" borderId="2" xfId="0" applyNumberFormat="1" applyFont="1" applyFill="1" applyBorder="1" applyAlignment="1">
      <alignment horizontal="left" vertical="top"/>
    </xf>
    <xf numFmtId="164" fontId="31" fillId="2" borderId="3" xfId="0" applyNumberFormat="1" applyFont="1" applyFill="1" applyBorder="1" applyAlignment="1">
      <alignment horizontal="left" vertical="top"/>
    </xf>
    <xf numFmtId="0" fontId="28" fillId="2" borderId="0" xfId="0" applyFont="1" applyFill="1" applyAlignment="1">
      <alignment vertical="top"/>
    </xf>
    <xf numFmtId="164" fontId="28" fillId="2" borderId="7" xfId="0" applyNumberFormat="1" applyFont="1" applyFill="1" applyBorder="1" applyAlignment="1">
      <alignment horizontal="left" vertical="top"/>
    </xf>
    <xf numFmtId="164" fontId="28" fillId="2" borderId="8" xfId="0" applyNumberFormat="1" applyFont="1" applyFill="1" applyBorder="1" applyAlignment="1">
      <alignment horizontal="left" vertical="top"/>
    </xf>
    <xf numFmtId="164" fontId="28" fillId="2" borderId="9" xfId="0" applyNumberFormat="1" applyFont="1" applyFill="1" applyBorder="1" applyAlignment="1">
      <alignment horizontal="left" vertical="top"/>
    </xf>
    <xf numFmtId="0" fontId="28" fillId="8" borderId="10" xfId="0" applyFont="1" applyFill="1" applyBorder="1" applyAlignment="1">
      <alignment horizontal="left" vertical="top" wrapText="1" indent="2"/>
    </xf>
    <xf numFmtId="164" fontId="28" fillId="0" borderId="57" xfId="0" applyNumberFormat="1" applyFont="1" applyBorder="1" applyAlignment="1">
      <alignment horizontal="center" vertical="top"/>
    </xf>
    <xf numFmtId="0" fontId="28" fillId="8" borderId="18" xfId="0" applyFont="1" applyFill="1" applyBorder="1" applyAlignment="1">
      <alignment horizontal="left" vertical="top" wrapText="1"/>
    </xf>
    <xf numFmtId="0" fontId="28" fillId="8" borderId="0" xfId="0" applyFont="1" applyFill="1" applyBorder="1" applyAlignment="1">
      <alignment horizontal="left" vertical="top" wrapText="1"/>
    </xf>
    <xf numFmtId="0" fontId="28" fillId="8" borderId="37" xfId="0" applyFont="1" applyFill="1" applyBorder="1" applyAlignment="1">
      <alignment horizontal="left" vertical="top" wrapText="1"/>
    </xf>
    <xf numFmtId="0" fontId="28" fillId="8" borderId="38" xfId="0" applyFont="1" applyFill="1" applyBorder="1" applyAlignment="1">
      <alignment horizontal="left" vertical="top" wrapText="1"/>
    </xf>
    <xf numFmtId="0" fontId="28" fillId="8" borderId="5" xfId="0" applyFont="1" applyFill="1" applyBorder="1" applyAlignment="1">
      <alignment horizontal="left" vertical="top" wrapText="1"/>
    </xf>
    <xf numFmtId="0" fontId="28" fillId="8" borderId="6" xfId="0" applyFont="1" applyFill="1" applyBorder="1" applyAlignment="1">
      <alignment horizontal="left" vertical="top" wrapText="1"/>
    </xf>
    <xf numFmtId="0" fontId="28" fillId="8" borderId="14" xfId="0" applyFont="1" applyFill="1" applyBorder="1" applyAlignment="1">
      <alignment horizontal="left" vertical="top" wrapText="1"/>
    </xf>
    <xf numFmtId="0" fontId="28" fillId="8" borderId="15" xfId="0" applyFont="1" applyFill="1" applyBorder="1" applyAlignment="1">
      <alignment horizontal="left" vertical="top" wrapText="1"/>
    </xf>
    <xf numFmtId="0" fontId="28" fillId="8" borderId="35" xfId="0" applyFont="1" applyFill="1" applyBorder="1" applyAlignment="1">
      <alignment horizontal="left" vertical="top" wrapText="1"/>
    </xf>
    <xf numFmtId="0" fontId="28" fillId="2" borderId="18" xfId="0" applyFont="1" applyFill="1" applyBorder="1" applyAlignment="1">
      <alignment vertical="top" wrapText="1"/>
    </xf>
    <xf numFmtId="0" fontId="28" fillId="2" borderId="0" xfId="0" applyFont="1" applyFill="1" applyBorder="1" applyAlignment="1">
      <alignment vertical="top" wrapText="1"/>
    </xf>
    <xf numFmtId="0" fontId="28" fillId="2" borderId="37" xfId="0" applyFont="1" applyFill="1" applyBorder="1" applyAlignment="1">
      <alignment vertical="top" wrapText="1"/>
    </xf>
    <xf numFmtId="0" fontId="28" fillId="2" borderId="38" xfId="0" applyFont="1" applyFill="1" applyBorder="1" applyAlignment="1">
      <alignment vertical="top" wrapText="1"/>
    </xf>
    <xf numFmtId="0" fontId="28" fillId="2" borderId="5" xfId="0" applyFont="1" applyFill="1" applyBorder="1" applyAlignment="1">
      <alignment vertical="top" wrapText="1"/>
    </xf>
    <xf numFmtId="0" fontId="28" fillId="2" borderId="6" xfId="0" applyFont="1" applyFill="1" applyBorder="1" applyAlignment="1">
      <alignment vertical="top" wrapText="1"/>
    </xf>
    <xf numFmtId="0" fontId="4" fillId="2" borderId="14" xfId="0" applyFont="1" applyFill="1" applyBorder="1" applyAlignment="1">
      <alignment vertical="top" wrapText="1"/>
    </xf>
    <xf numFmtId="0" fontId="28" fillId="2" borderId="15" xfId="0" applyFont="1" applyFill="1" applyBorder="1" applyAlignment="1">
      <alignment vertical="top" wrapText="1"/>
    </xf>
    <xf numFmtId="0" fontId="28" fillId="2" borderId="35" xfId="0" applyFont="1" applyFill="1" applyBorder="1" applyAlignment="1">
      <alignment vertical="top" wrapText="1"/>
    </xf>
    <xf numFmtId="0" fontId="28" fillId="8" borderId="38" xfId="0" applyFont="1" applyFill="1" applyBorder="1" applyAlignment="1">
      <alignment vertical="top" wrapText="1"/>
    </xf>
    <xf numFmtId="0" fontId="28" fillId="8" borderId="5" xfId="0" applyFont="1" applyFill="1" applyBorder="1" applyAlignment="1">
      <alignment vertical="top" wrapText="1"/>
    </xf>
    <xf numFmtId="0" fontId="28" fillId="8" borderId="6" xfId="0" applyFont="1" applyFill="1" applyBorder="1" applyAlignment="1">
      <alignment vertical="top" wrapText="1"/>
    </xf>
    <xf numFmtId="0" fontId="28" fillId="8" borderId="14" xfId="0" applyFont="1" applyFill="1" applyBorder="1" applyAlignment="1">
      <alignment vertical="top" wrapText="1"/>
    </xf>
    <xf numFmtId="0" fontId="28" fillId="8" borderId="15" xfId="0" applyFont="1" applyFill="1" applyBorder="1" applyAlignment="1">
      <alignment vertical="top" wrapText="1"/>
    </xf>
    <xf numFmtId="0" fontId="28" fillId="8" borderId="35" xfId="0" applyFont="1" applyFill="1" applyBorder="1" applyAlignment="1">
      <alignment vertical="top" wrapText="1"/>
    </xf>
    <xf numFmtId="0" fontId="28" fillId="8" borderId="23" xfId="0" applyFont="1" applyFill="1" applyBorder="1" applyAlignment="1">
      <alignment horizontal="left" vertical="top" wrapText="1"/>
    </xf>
    <xf numFmtId="0" fontId="28" fillId="8" borderId="24" xfId="0" applyFont="1" applyFill="1" applyBorder="1" applyAlignment="1">
      <alignment horizontal="left" vertical="top" wrapText="1"/>
    </xf>
    <xf numFmtId="0" fontId="28" fillId="8" borderId="40" xfId="0" applyFont="1" applyFill="1" applyBorder="1" applyAlignment="1">
      <alignment horizontal="left" vertical="top" wrapText="1"/>
    </xf>
    <xf numFmtId="0" fontId="28" fillId="2" borderId="14" xfId="0" applyFont="1" applyFill="1" applyBorder="1" applyAlignment="1">
      <alignment horizontal="left" vertical="top" wrapText="1" indent="2"/>
    </xf>
    <xf numFmtId="0" fontId="28" fillId="2" borderId="15" xfId="0" applyFont="1" applyFill="1" applyBorder="1" applyAlignment="1">
      <alignment horizontal="left" vertical="top" wrapText="1" indent="2"/>
    </xf>
    <xf numFmtId="0" fontId="28" fillId="2" borderId="35" xfId="0" applyFont="1" applyFill="1" applyBorder="1" applyAlignment="1">
      <alignment horizontal="left" vertical="top" wrapText="1" indent="2"/>
    </xf>
    <xf numFmtId="0" fontId="28" fillId="2" borderId="18" xfId="0" applyFont="1" applyFill="1" applyBorder="1" applyAlignment="1">
      <alignment horizontal="left" vertical="top" wrapText="1"/>
    </xf>
    <xf numFmtId="0" fontId="28" fillId="2" borderId="0" xfId="0" applyFont="1" applyFill="1" applyBorder="1" applyAlignment="1">
      <alignment horizontal="left" vertical="top" wrapText="1"/>
    </xf>
    <xf numFmtId="0" fontId="28" fillId="2" borderId="37" xfId="0" applyFont="1" applyFill="1" applyBorder="1" applyAlignment="1">
      <alignment horizontal="left" vertical="top" wrapText="1"/>
    </xf>
    <xf numFmtId="0" fontId="28" fillId="2" borderId="23" xfId="0" applyFont="1" applyFill="1" applyBorder="1" applyAlignment="1">
      <alignment horizontal="left" vertical="top" wrapText="1"/>
    </xf>
    <xf numFmtId="0" fontId="28" fillId="2" borderId="24" xfId="0" applyFont="1" applyFill="1" applyBorder="1" applyAlignment="1">
      <alignment horizontal="left" vertical="top" wrapText="1"/>
    </xf>
    <xf numFmtId="0" fontId="28" fillId="2" borderId="40" xfId="0" applyFont="1" applyFill="1" applyBorder="1" applyAlignment="1">
      <alignment horizontal="left" vertical="top" wrapText="1"/>
    </xf>
    <xf numFmtId="0" fontId="28" fillId="2" borderId="23" xfId="0" applyFont="1" applyFill="1" applyBorder="1" applyAlignment="1">
      <alignment vertical="top" wrapText="1"/>
    </xf>
    <xf numFmtId="0" fontId="28" fillId="2" borderId="24" xfId="0" applyFont="1" applyFill="1" applyBorder="1" applyAlignment="1">
      <alignment vertical="top" wrapText="1"/>
    </xf>
    <xf numFmtId="0" fontId="28" fillId="2" borderId="40" xfId="0" applyFont="1" applyFill="1" applyBorder="1" applyAlignment="1">
      <alignment vertical="top" wrapText="1"/>
    </xf>
    <xf numFmtId="0" fontId="28" fillId="2" borderId="14" xfId="0" applyFont="1" applyFill="1" applyBorder="1" applyAlignment="1">
      <alignment vertical="top" wrapText="1"/>
    </xf>
    <xf numFmtId="0" fontId="4" fillId="8" borderId="14" xfId="0" applyFont="1" applyFill="1" applyBorder="1" applyAlignment="1">
      <alignment vertical="top" wrapText="1"/>
    </xf>
    <xf numFmtId="0" fontId="28" fillId="2" borderId="38" xfId="0" applyFont="1" applyFill="1" applyBorder="1" applyAlignment="1">
      <alignment horizontal="left" vertical="top" wrapText="1"/>
    </xf>
    <xf numFmtId="0" fontId="28" fillId="2" borderId="5" xfId="0" applyFont="1" applyFill="1" applyBorder="1" applyAlignment="1">
      <alignment horizontal="left" vertical="top" wrapText="1"/>
    </xf>
    <xf numFmtId="0" fontId="28" fillId="2" borderId="6" xfId="0" applyFont="1" applyFill="1" applyBorder="1" applyAlignment="1">
      <alignment horizontal="left" vertical="top" wrapText="1"/>
    </xf>
    <xf numFmtId="0" fontId="28" fillId="2" borderId="14" xfId="0" applyFont="1" applyFill="1" applyBorder="1" applyAlignment="1">
      <alignment horizontal="left" vertical="top" wrapText="1"/>
    </xf>
    <xf numFmtId="0" fontId="28" fillId="2" borderId="15" xfId="0" applyFont="1" applyFill="1" applyBorder="1" applyAlignment="1">
      <alignment horizontal="left" vertical="top" wrapText="1"/>
    </xf>
    <xf numFmtId="0" fontId="28" fillId="2" borderId="35" xfId="0" applyFont="1" applyFill="1" applyBorder="1" applyAlignment="1">
      <alignment horizontal="left" vertical="top" wrapText="1"/>
    </xf>
    <xf numFmtId="0" fontId="4" fillId="8" borderId="14"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5" xfId="0" applyFont="1" applyFill="1" applyBorder="1" applyAlignment="1">
      <alignment horizontal="left" vertical="top"/>
    </xf>
    <xf numFmtId="0" fontId="22" fillId="2" borderId="6" xfId="0" applyFont="1" applyFill="1" applyBorder="1" applyAlignment="1">
      <alignment horizontal="left" vertical="top"/>
    </xf>
    <xf numFmtId="0" fontId="11" fillId="4" borderId="43" xfId="0" applyFont="1" applyFill="1" applyBorder="1" applyAlignment="1">
      <alignment horizontal="center" vertical="top"/>
    </xf>
    <xf numFmtId="0" fontId="11" fillId="4" borderId="10" xfId="0" applyFont="1" applyFill="1" applyBorder="1" applyAlignment="1">
      <alignment horizontal="center" vertical="top"/>
    </xf>
    <xf numFmtId="0" fontId="11" fillId="4" borderId="31" xfId="0" applyFont="1" applyFill="1" applyBorder="1" applyAlignment="1">
      <alignment horizontal="center" vertical="top"/>
    </xf>
    <xf numFmtId="0" fontId="11" fillId="4" borderId="47" xfId="0" applyFont="1" applyFill="1" applyBorder="1" applyAlignment="1">
      <alignment horizontal="center" vertical="top"/>
    </xf>
    <xf numFmtId="0" fontId="11" fillId="4" borderId="45" xfId="0" applyFont="1" applyFill="1" applyBorder="1" applyAlignment="1">
      <alignment horizontal="center" vertical="top"/>
    </xf>
    <xf numFmtId="0" fontId="11" fillId="4" borderId="46" xfId="0" applyFont="1" applyFill="1" applyBorder="1" applyAlignment="1">
      <alignment horizontal="center" vertical="top"/>
    </xf>
    <xf numFmtId="0" fontId="11" fillId="2" borderId="10" xfId="0" applyFont="1" applyFill="1" applyBorder="1" applyAlignment="1">
      <alignment horizontal="left" vertical="top"/>
    </xf>
    <xf numFmtId="0" fontId="11" fillId="2" borderId="45" xfId="0" applyFont="1" applyFill="1" applyBorder="1" applyAlignment="1">
      <alignment horizontal="left" vertical="top"/>
    </xf>
    <xf numFmtId="0" fontId="11" fillId="2" borderId="31" xfId="0" applyFont="1" applyFill="1" applyBorder="1" applyAlignment="1">
      <alignment horizontal="left" vertical="top"/>
    </xf>
    <xf numFmtId="0" fontId="11" fillId="2" borderId="46" xfId="0" applyFont="1" applyFill="1" applyBorder="1" applyAlignment="1">
      <alignment horizontal="left" vertical="top"/>
    </xf>
    <xf numFmtId="0" fontId="4" fillId="2" borderId="11" xfId="0" applyFont="1" applyFill="1" applyBorder="1" applyAlignment="1">
      <alignment horizontal="left" vertical="top"/>
    </xf>
    <xf numFmtId="0" fontId="11" fillId="2" borderId="11" xfId="0" applyFont="1" applyFill="1" applyBorder="1" applyAlignment="1">
      <alignment horizontal="left" vertical="top"/>
    </xf>
    <xf numFmtId="0" fontId="11" fillId="2" borderId="52" xfId="0" applyFont="1" applyFill="1" applyBorder="1" applyAlignment="1">
      <alignment horizontal="left" vertical="top"/>
    </xf>
    <xf numFmtId="0" fontId="4" fillId="2" borderId="10" xfId="0" applyFont="1" applyFill="1" applyBorder="1" applyAlignment="1">
      <alignment horizontal="left" vertical="top"/>
    </xf>
    <xf numFmtId="0" fontId="11" fillId="2" borderId="0" xfId="0" applyFont="1" applyFill="1" applyAlignment="1">
      <alignment vertical="top" wrapText="1"/>
    </xf>
    <xf numFmtId="0" fontId="11" fillId="4" borderId="34" xfId="0" applyFont="1" applyFill="1" applyBorder="1" applyAlignment="1">
      <alignment horizontal="center" vertical="top"/>
    </xf>
    <xf numFmtId="0" fontId="11" fillId="4" borderId="15" xfId="0" applyFont="1" applyFill="1" applyBorder="1" applyAlignment="1">
      <alignment horizontal="center" vertical="top"/>
    </xf>
    <xf numFmtId="0" fontId="11" fillId="4" borderId="35" xfId="0" applyFont="1" applyFill="1" applyBorder="1" applyAlignment="1">
      <alignment horizontal="center" vertical="top"/>
    </xf>
    <xf numFmtId="0" fontId="11" fillId="4" borderId="36" xfId="0" applyFont="1" applyFill="1" applyBorder="1" applyAlignment="1">
      <alignment horizontal="center" vertical="top"/>
    </xf>
    <xf numFmtId="0" fontId="11" fillId="4" borderId="0" xfId="0" applyFont="1" applyFill="1" applyBorder="1" applyAlignment="1">
      <alignment horizontal="center" vertical="top"/>
    </xf>
    <xf numFmtId="0" fontId="11" fillId="4" borderId="37" xfId="0" applyFont="1" applyFill="1" applyBorder="1" applyAlignment="1">
      <alignment horizontal="center" vertical="top"/>
    </xf>
    <xf numFmtId="0" fontId="11" fillId="4" borderId="4" xfId="0" applyFont="1" applyFill="1" applyBorder="1" applyAlignment="1">
      <alignment horizontal="center" vertical="top"/>
    </xf>
    <xf numFmtId="0" fontId="11" fillId="4" borderId="5" xfId="0" applyFont="1" applyFill="1" applyBorder="1" applyAlignment="1">
      <alignment horizontal="center" vertical="top"/>
    </xf>
    <xf numFmtId="0" fontId="11" fillId="4" borderId="6" xfId="0" applyFont="1" applyFill="1" applyBorder="1" applyAlignment="1">
      <alignment horizontal="center" vertical="top"/>
    </xf>
    <xf numFmtId="0" fontId="4" fillId="0" borderId="13" xfId="0" applyFont="1" applyBorder="1" applyAlignment="1">
      <alignment horizontal="left" vertical="top" wrapText="1"/>
    </xf>
    <xf numFmtId="0" fontId="11" fillId="0" borderId="26" xfId="0" applyFont="1" applyBorder="1" applyAlignment="1">
      <alignment horizontal="left" vertical="top" wrapText="1"/>
    </xf>
    <xf numFmtId="0" fontId="11" fillId="0" borderId="58" xfId="0" applyFont="1" applyBorder="1" applyAlignment="1">
      <alignment horizontal="left" vertical="top" wrapText="1"/>
    </xf>
    <xf numFmtId="164" fontId="11" fillId="0" borderId="34" xfId="0" applyNumberFormat="1" applyFont="1" applyBorder="1" applyAlignment="1">
      <alignment horizontal="center" vertical="top"/>
    </xf>
    <xf numFmtId="164" fontId="11" fillId="0" borderId="36" xfId="0" applyNumberFormat="1" applyFont="1" applyBorder="1" applyAlignment="1">
      <alignment horizontal="center" vertical="top"/>
    </xf>
    <xf numFmtId="164" fontId="11" fillId="0" borderId="4" xfId="0" applyNumberFormat="1" applyFont="1" applyBorder="1" applyAlignment="1">
      <alignment horizontal="center" vertical="top"/>
    </xf>
    <xf numFmtId="164" fontId="11" fillId="0" borderId="30" xfId="0" applyNumberFormat="1" applyFont="1" applyBorder="1" applyAlignment="1">
      <alignment horizontal="center" vertical="top"/>
    </xf>
    <xf numFmtId="164" fontId="11" fillId="0" borderId="32" xfId="0" applyNumberFormat="1" applyFont="1" applyBorder="1" applyAlignment="1">
      <alignment horizontal="center" vertical="top"/>
    </xf>
    <xf numFmtId="164" fontId="11" fillId="0" borderId="33" xfId="0" applyNumberFormat="1" applyFont="1" applyBorder="1" applyAlignment="1">
      <alignment horizontal="center" vertical="top"/>
    </xf>
    <xf numFmtId="164" fontId="11" fillId="8" borderId="34" xfId="0" applyNumberFormat="1" applyFont="1" applyFill="1" applyBorder="1" applyAlignment="1">
      <alignment horizontal="center" vertical="top"/>
    </xf>
    <xf numFmtId="164" fontId="11" fillId="8" borderId="36" xfId="0" applyNumberFormat="1" applyFont="1" applyFill="1" applyBorder="1" applyAlignment="1">
      <alignment horizontal="center" vertical="top"/>
    </xf>
    <xf numFmtId="164" fontId="11" fillId="8" borderId="4" xfId="0" applyNumberFormat="1" applyFont="1" applyFill="1" applyBorder="1" applyAlignment="1">
      <alignment horizontal="center" vertical="top"/>
    </xf>
    <xf numFmtId="0" fontId="11" fillId="0" borderId="10" xfId="0" applyFont="1" applyFill="1" applyBorder="1" applyAlignment="1">
      <alignment horizontal="left" vertical="top" wrapText="1" indent="1"/>
    </xf>
    <xf numFmtId="0" fontId="4" fillId="0" borderId="10" xfId="0" applyFont="1" applyFill="1" applyBorder="1" applyAlignment="1">
      <alignment horizontal="left" vertical="top" wrapText="1" indent="1"/>
    </xf>
    <xf numFmtId="0" fontId="4" fillId="0" borderId="13" xfId="0" applyFont="1" applyFill="1" applyBorder="1" applyAlignment="1">
      <alignment horizontal="left" vertical="top" wrapText="1" indent="1"/>
    </xf>
    <xf numFmtId="0" fontId="11" fillId="0" borderId="13" xfId="0" applyFont="1" applyFill="1" applyBorder="1" applyAlignment="1">
      <alignment horizontal="left" vertical="top" wrapText="1" indent="1"/>
    </xf>
    <xf numFmtId="0" fontId="11" fillId="0" borderId="21" xfId="0" applyFont="1" applyFill="1" applyBorder="1" applyAlignment="1">
      <alignment horizontal="left" vertical="top" wrapText="1"/>
    </xf>
    <xf numFmtId="0" fontId="11" fillId="0" borderId="49" xfId="0" applyFont="1" applyBorder="1" applyAlignment="1">
      <alignment horizontal="left" vertical="top" wrapText="1"/>
    </xf>
    <xf numFmtId="0" fontId="11" fillId="0" borderId="56" xfId="0" applyFont="1" applyBorder="1" applyAlignment="1">
      <alignment horizontal="left" vertical="top" wrapText="1"/>
    </xf>
    <xf numFmtId="0" fontId="11" fillId="0" borderId="59" xfId="0" applyFont="1" applyBorder="1" applyAlignment="1">
      <alignment horizontal="left" vertical="top" wrapText="1"/>
    </xf>
    <xf numFmtId="0" fontId="11" fillId="0" borderId="13" xfId="0" applyFont="1" applyBorder="1" applyAlignment="1">
      <alignment horizontal="left" vertical="top" wrapText="1"/>
    </xf>
    <xf numFmtId="0" fontId="11" fillId="4" borderId="57" xfId="0" applyFont="1" applyFill="1" applyBorder="1" applyAlignment="1">
      <alignment horizontal="center" vertical="top"/>
    </xf>
    <xf numFmtId="0" fontId="11" fillId="4" borderId="12" xfId="0" applyFont="1" applyFill="1" applyBorder="1" applyAlignment="1">
      <alignment horizontal="center" vertical="top"/>
    </xf>
    <xf numFmtId="0" fontId="11" fillId="4" borderId="50" xfId="0" applyFont="1" applyFill="1" applyBorder="1" applyAlignment="1">
      <alignment horizontal="center" vertical="top"/>
    </xf>
    <xf numFmtId="0" fontId="11" fillId="0" borderId="10" xfId="0" applyFont="1" applyFill="1" applyBorder="1" applyAlignment="1">
      <alignment horizontal="left" vertical="top" wrapText="1"/>
    </xf>
    <xf numFmtId="0" fontId="11" fillId="8" borderId="17" xfId="0" applyFont="1" applyFill="1" applyBorder="1" applyAlignment="1">
      <alignment horizontal="left" vertical="top" wrapText="1"/>
    </xf>
    <xf numFmtId="0" fontId="11" fillId="8" borderId="10" xfId="0" applyFont="1" applyFill="1" applyBorder="1" applyAlignment="1">
      <alignment horizontal="left" vertical="top" wrapText="1"/>
    </xf>
    <xf numFmtId="0" fontId="11" fillId="8" borderId="11" xfId="0" applyFont="1" applyFill="1" applyBorder="1" applyAlignment="1">
      <alignment horizontal="left" vertical="top" wrapText="1"/>
    </xf>
    <xf numFmtId="0" fontId="11" fillId="8" borderId="10" xfId="0" applyFont="1" applyFill="1" applyBorder="1" applyAlignment="1">
      <alignment horizontal="left" vertical="top" wrapText="1" indent="1"/>
    </xf>
    <xf numFmtId="0" fontId="11" fillId="8" borderId="13" xfId="0" applyFont="1" applyFill="1" applyBorder="1" applyAlignment="1">
      <alignment horizontal="left" vertical="top" wrapText="1" indent="1"/>
    </xf>
    <xf numFmtId="0" fontId="11" fillId="2" borderId="7" xfId="0" applyFont="1" applyFill="1" applyBorder="1"/>
    <xf numFmtId="0" fontId="11" fillId="2" borderId="8" xfId="0" applyFont="1" applyFill="1" applyBorder="1"/>
    <xf numFmtId="0" fontId="11" fillId="2" borderId="9" xfId="0" applyFont="1" applyFill="1" applyBorder="1"/>
    <xf numFmtId="0" fontId="11" fillId="2" borderId="7" xfId="0" applyFont="1" applyFill="1" applyBorder="1" applyAlignment="1">
      <alignment horizontal="left"/>
    </xf>
    <xf numFmtId="0" fontId="11" fillId="2" borderId="8" xfId="0" applyFont="1" applyFill="1" applyBorder="1" applyAlignment="1">
      <alignment horizontal="left"/>
    </xf>
    <xf numFmtId="0" fontId="11" fillId="2" borderId="9" xfId="0" applyFont="1" applyFill="1" applyBorder="1" applyAlignment="1">
      <alignment horizontal="left"/>
    </xf>
    <xf numFmtId="0" fontId="14" fillId="2" borderId="8" xfId="0" applyFont="1" applyFill="1" applyBorder="1" applyAlignment="1">
      <alignment vertical="top" wrapText="1"/>
    </xf>
    <xf numFmtId="0" fontId="14" fillId="2" borderId="9" xfId="0" applyFont="1" applyFill="1" applyBorder="1" applyAlignment="1">
      <alignment vertical="top" wrapText="1"/>
    </xf>
    <xf numFmtId="0" fontId="11" fillId="2" borderId="21" xfId="0" applyFont="1" applyFill="1" applyBorder="1" applyAlignment="1">
      <alignment horizontal="left" vertical="top" wrapText="1"/>
    </xf>
    <xf numFmtId="164" fontId="11" fillId="0" borderId="43" xfId="0" applyNumberFormat="1" applyFont="1" applyBorder="1" applyAlignment="1">
      <alignment horizontal="center" vertical="top"/>
    </xf>
    <xf numFmtId="164" fontId="11" fillId="8" borderId="30" xfId="0" applyNumberFormat="1" applyFont="1" applyFill="1" applyBorder="1" applyAlignment="1">
      <alignment horizontal="center" vertical="top"/>
    </xf>
    <xf numFmtId="164" fontId="11" fillId="8" borderId="32" xfId="0" applyNumberFormat="1" applyFont="1" applyFill="1" applyBorder="1" applyAlignment="1">
      <alignment horizontal="center" vertical="top"/>
    </xf>
    <xf numFmtId="164" fontId="11" fillId="8" borderId="33" xfId="0" applyNumberFormat="1" applyFont="1" applyFill="1" applyBorder="1" applyAlignment="1">
      <alignment horizontal="center" vertical="top"/>
    </xf>
    <xf numFmtId="164" fontId="11" fillId="0" borderId="44" xfId="0" applyNumberFormat="1" applyFont="1" applyBorder="1" applyAlignment="1">
      <alignment horizontal="center" vertical="top"/>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39" xfId="0" applyFont="1" applyFill="1" applyBorder="1" applyAlignment="1">
      <alignment horizontal="left" vertical="top" wrapText="1"/>
    </xf>
    <xf numFmtId="0" fontId="11" fillId="2" borderId="0" xfId="0" applyFont="1" applyFill="1" applyAlignment="1">
      <alignment vertical="top"/>
    </xf>
    <xf numFmtId="0" fontId="11" fillId="0" borderId="11" xfId="0" applyFont="1" applyFill="1" applyBorder="1" applyAlignment="1">
      <alignment horizontal="left" vertical="top" wrapText="1"/>
    </xf>
    <xf numFmtId="0" fontId="11" fillId="2" borderId="2" xfId="0" applyFont="1" applyFill="1" applyBorder="1" applyAlignment="1">
      <alignment vertical="top" wrapText="1"/>
    </xf>
    <xf numFmtId="0" fontId="11" fillId="2" borderId="3" xfId="0" applyFont="1" applyFill="1" applyBorder="1" applyAlignment="1">
      <alignment vertical="top" wrapText="1"/>
    </xf>
    <xf numFmtId="0" fontId="4" fillId="8" borderId="15"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19"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5" xfId="0" applyFont="1" applyFill="1" applyBorder="1" applyAlignment="1">
      <alignment horizontal="left" vertical="top" wrapText="1"/>
    </xf>
    <xf numFmtId="0" fontId="4" fillId="8" borderId="39" xfId="0" applyFont="1" applyFill="1" applyBorder="1" applyAlignment="1">
      <alignment horizontal="left" vertical="top" wrapText="1"/>
    </xf>
    <xf numFmtId="164" fontId="7" fillId="2" borderId="1" xfId="0" applyNumberFormat="1" applyFont="1" applyFill="1" applyBorder="1" applyAlignment="1">
      <alignment horizontal="left" vertical="top"/>
    </xf>
    <xf numFmtId="164" fontId="7" fillId="2" borderId="2" xfId="0" applyNumberFormat="1" applyFont="1" applyFill="1" applyBorder="1" applyAlignment="1">
      <alignment horizontal="left" vertical="top"/>
    </xf>
    <xf numFmtId="164" fontId="7" fillId="2" borderId="3" xfId="0" applyNumberFormat="1" applyFont="1" applyFill="1" applyBorder="1" applyAlignment="1">
      <alignment horizontal="left" vertical="top"/>
    </xf>
    <xf numFmtId="0" fontId="7" fillId="2" borderId="1" xfId="0" applyFont="1" applyFill="1" applyBorder="1" applyAlignment="1">
      <alignment horizontal="left" vertical="top"/>
    </xf>
    <xf numFmtId="0" fontId="7" fillId="2" borderId="2" xfId="0" applyFont="1" applyFill="1" applyBorder="1" applyAlignment="1">
      <alignment horizontal="left" vertical="top"/>
    </xf>
    <xf numFmtId="0" fontId="7" fillId="2" borderId="3" xfId="0" applyFont="1" applyFill="1" applyBorder="1" applyAlignment="1">
      <alignment horizontal="left" vertical="top"/>
    </xf>
    <xf numFmtId="49" fontId="9" fillId="2" borderId="5" xfId="0" applyNumberFormat="1" applyFont="1" applyFill="1" applyBorder="1" applyAlignment="1">
      <alignment horizontal="left" vertical="top"/>
    </xf>
    <xf numFmtId="49" fontId="9" fillId="2" borderId="6" xfId="0" applyNumberFormat="1" applyFont="1" applyFill="1" applyBorder="1" applyAlignment="1">
      <alignment horizontal="left" vertical="top"/>
    </xf>
    <xf numFmtId="0" fontId="16" fillId="2" borderId="0" xfId="0" applyFont="1" applyFill="1" applyAlignment="1">
      <alignment vertical="top"/>
    </xf>
    <xf numFmtId="164" fontId="16" fillId="8" borderId="30" xfId="0" applyNumberFormat="1" applyFont="1" applyFill="1" applyBorder="1" applyAlignment="1">
      <alignment horizontal="center" vertical="top"/>
    </xf>
    <xf numFmtId="164" fontId="16" fillId="8" borderId="32" xfId="0" applyNumberFormat="1" applyFont="1" applyFill="1" applyBorder="1" applyAlignment="1">
      <alignment horizontal="center" vertical="top"/>
    </xf>
    <xf numFmtId="164" fontId="16" fillId="8" borderId="44" xfId="0" applyNumberFormat="1" applyFont="1" applyFill="1" applyBorder="1" applyAlignment="1">
      <alignment horizontal="center" vertical="top"/>
    </xf>
    <xf numFmtId="0" fontId="22" fillId="2" borderId="4" xfId="0" applyFont="1" applyFill="1" applyBorder="1" applyAlignment="1">
      <alignment vertical="top" wrapText="1"/>
    </xf>
    <xf numFmtId="0" fontId="22" fillId="2" borderId="5" xfId="0" applyFont="1" applyFill="1" applyBorder="1" applyAlignment="1">
      <alignment vertical="top"/>
    </xf>
    <xf numFmtId="0" fontId="22" fillId="2" borderId="6" xfId="0" applyFont="1" applyFill="1" applyBorder="1" applyAlignment="1">
      <alignment vertical="top"/>
    </xf>
    <xf numFmtId="0" fontId="16" fillId="2" borderId="2" xfId="0" applyFont="1" applyFill="1" applyBorder="1" applyAlignment="1">
      <alignment vertical="top" wrapText="1"/>
    </xf>
    <xf numFmtId="0" fontId="16" fillId="2" borderId="3" xfId="0" applyFont="1" applyFill="1" applyBorder="1" applyAlignment="1">
      <alignment vertical="top" wrapText="1"/>
    </xf>
    <xf numFmtId="0" fontId="16" fillId="2" borderId="0" xfId="0" applyFont="1" applyFill="1" applyAlignment="1">
      <alignment vertical="top" wrapText="1"/>
    </xf>
    <xf numFmtId="0" fontId="4" fillId="2" borderId="28" xfId="0" applyFont="1" applyFill="1" applyBorder="1" applyAlignment="1">
      <alignment horizontal="left" vertical="top" wrapText="1"/>
    </xf>
    <xf numFmtId="0" fontId="16" fillId="2" borderId="28" xfId="0" applyFont="1" applyFill="1" applyBorder="1" applyAlignment="1">
      <alignment horizontal="left" vertical="top" wrapText="1"/>
    </xf>
    <xf numFmtId="0" fontId="16" fillId="4" borderId="43" xfId="0" applyFont="1" applyFill="1" applyBorder="1" applyAlignment="1">
      <alignment horizontal="center" vertical="top"/>
    </xf>
    <xf numFmtId="0" fontId="16" fillId="4" borderId="10" xfId="0" applyFont="1" applyFill="1" applyBorder="1" applyAlignment="1">
      <alignment horizontal="center" vertical="top"/>
    </xf>
    <xf numFmtId="0" fontId="16" fillId="4" borderId="31" xfId="0" applyFont="1" applyFill="1" applyBorder="1" applyAlignment="1">
      <alignment horizontal="center" vertical="top"/>
    </xf>
    <xf numFmtId="0" fontId="16" fillId="4" borderId="57" xfId="0" applyFont="1" applyFill="1" applyBorder="1" applyAlignment="1">
      <alignment horizontal="center" vertical="top"/>
    </xf>
    <xf numFmtId="0" fontId="16" fillId="4" borderId="12" xfId="0" applyFont="1" applyFill="1" applyBorder="1" applyAlignment="1">
      <alignment horizontal="center" vertical="top"/>
    </xf>
    <xf numFmtId="0" fontId="16" fillId="4" borderId="15" xfId="0" applyFont="1" applyFill="1" applyBorder="1" applyAlignment="1">
      <alignment horizontal="center" vertical="top"/>
    </xf>
    <xf numFmtId="0" fontId="16" fillId="4" borderId="35" xfId="0" applyFont="1" applyFill="1" applyBorder="1" applyAlignment="1">
      <alignment horizontal="center" vertical="top"/>
    </xf>
    <xf numFmtId="0" fontId="4" fillId="8" borderId="45" xfId="0" applyFont="1" applyFill="1" applyBorder="1" applyAlignment="1">
      <alignment horizontal="left" vertical="top" wrapText="1"/>
    </xf>
    <xf numFmtId="164" fontId="16" fillId="2" borderId="43" xfId="0" applyNumberFormat="1" applyFont="1" applyFill="1" applyBorder="1" applyAlignment="1">
      <alignment horizontal="center" vertical="top"/>
    </xf>
    <xf numFmtId="164" fontId="16" fillId="2" borderId="47" xfId="0" applyNumberFormat="1" applyFont="1" applyFill="1" applyBorder="1" applyAlignment="1">
      <alignment horizontal="center" vertical="top"/>
    </xf>
    <xf numFmtId="0" fontId="16" fillId="8" borderId="11" xfId="0" applyFont="1" applyFill="1" applyBorder="1" applyAlignment="1">
      <alignment horizontal="left" vertical="top" wrapText="1" indent="1"/>
    </xf>
    <xf numFmtId="0" fontId="16" fillId="8" borderId="12" xfId="0" applyFont="1" applyFill="1" applyBorder="1" applyAlignment="1">
      <alignment horizontal="left" vertical="top" wrapText="1" indent="1"/>
    </xf>
    <xf numFmtId="0" fontId="16" fillId="8" borderId="48" xfId="0" applyFont="1" applyFill="1" applyBorder="1" applyAlignment="1">
      <alignment horizontal="left" vertical="top" wrapText="1" indent="1"/>
    </xf>
    <xf numFmtId="0" fontId="16" fillId="8" borderId="11" xfId="0" applyFont="1" applyFill="1" applyBorder="1" applyAlignment="1">
      <alignment horizontal="left" vertical="top" wrapText="1"/>
    </xf>
    <xf numFmtId="0" fontId="16" fillId="8" borderId="12" xfId="0" applyFont="1" applyFill="1" applyBorder="1" applyAlignment="1">
      <alignment horizontal="left" vertical="top" wrapText="1"/>
    </xf>
    <xf numFmtId="0" fontId="16" fillId="0" borderId="10" xfId="0" applyFont="1" applyFill="1" applyBorder="1" applyAlignment="1">
      <alignment horizontal="left" vertical="top" wrapText="1" indent="2"/>
    </xf>
    <xf numFmtId="0" fontId="16" fillId="2" borderId="45" xfId="0" applyFont="1" applyFill="1" applyBorder="1" applyAlignment="1">
      <alignment horizontal="left" vertical="top" wrapText="1" indent="1"/>
    </xf>
    <xf numFmtId="0" fontId="16" fillId="8" borderId="21" xfId="0" applyFont="1" applyFill="1" applyBorder="1" applyAlignment="1">
      <alignment horizontal="left" vertical="top" wrapText="1"/>
    </xf>
    <xf numFmtId="0" fontId="16" fillId="8" borderId="17" xfId="0" applyFont="1" applyFill="1" applyBorder="1" applyAlignment="1">
      <alignment horizontal="left" vertical="top" wrapText="1"/>
    </xf>
    <xf numFmtId="0" fontId="4" fillId="2" borderId="45" xfId="0" applyFont="1" applyFill="1" applyBorder="1" applyAlignment="1">
      <alignment horizontal="left" vertical="top" wrapText="1"/>
    </xf>
    <xf numFmtId="0" fontId="4" fillId="2" borderId="21" xfId="0" applyFont="1" applyFill="1" applyBorder="1" applyAlignment="1">
      <alignment horizontal="left" vertical="top" wrapText="1"/>
    </xf>
    <xf numFmtId="0" fontId="16" fillId="2" borderId="21" xfId="0" applyFont="1" applyFill="1" applyBorder="1" applyAlignment="1">
      <alignment horizontal="left" vertical="top" wrapText="1"/>
    </xf>
    <xf numFmtId="0" fontId="4" fillId="8" borderId="21" xfId="0" applyFont="1" applyFill="1" applyBorder="1" applyAlignment="1">
      <alignment horizontal="left" vertical="top" wrapText="1"/>
    </xf>
    <xf numFmtId="0" fontId="16" fillId="8" borderId="52" xfId="0" applyFont="1" applyFill="1" applyBorder="1" applyAlignment="1">
      <alignment horizontal="left" vertical="top" wrapText="1" indent="1"/>
    </xf>
    <xf numFmtId="0" fontId="16" fillId="8" borderId="53" xfId="0" applyFont="1" applyFill="1" applyBorder="1" applyAlignment="1">
      <alignment horizontal="left" vertical="top" wrapText="1" indent="1"/>
    </xf>
    <xf numFmtId="0" fontId="16" fillId="8" borderId="54" xfId="0" applyFont="1" applyFill="1" applyBorder="1" applyAlignment="1">
      <alignment horizontal="left" vertical="top" wrapText="1" indent="1"/>
    </xf>
    <xf numFmtId="0" fontId="16" fillId="4" borderId="30" xfId="0" applyFont="1" applyFill="1" applyBorder="1" applyAlignment="1">
      <alignment horizontal="center" vertical="top"/>
    </xf>
    <xf numFmtId="0" fontId="16" fillId="4" borderId="13" xfId="0" applyFont="1" applyFill="1" applyBorder="1" applyAlignment="1">
      <alignment horizontal="center" vertical="top"/>
    </xf>
    <xf numFmtId="0" fontId="16" fillId="4" borderId="49" xfId="0" applyFont="1" applyFill="1" applyBorder="1" applyAlignment="1">
      <alignment horizontal="center" vertical="top"/>
    </xf>
    <xf numFmtId="0" fontId="16" fillId="2" borderId="1" xfId="0" applyFont="1" applyFill="1" applyBorder="1" applyAlignment="1">
      <alignment vertical="top" wrapText="1"/>
    </xf>
    <xf numFmtId="0" fontId="16" fillId="2" borderId="7" xfId="0" applyFont="1" applyFill="1" applyBorder="1" applyAlignment="1">
      <alignment horizontal="left"/>
    </xf>
    <xf numFmtId="0" fontId="16" fillId="2" borderId="8" xfId="0" applyFont="1" applyFill="1" applyBorder="1" applyAlignment="1">
      <alignment horizontal="left"/>
    </xf>
    <xf numFmtId="0" fontId="16" fillId="2" borderId="9" xfId="0" applyFont="1" applyFill="1" applyBorder="1" applyAlignment="1">
      <alignment horizontal="left"/>
    </xf>
    <xf numFmtId="0" fontId="14" fillId="2" borderId="8" xfId="0" applyFont="1" applyFill="1" applyBorder="1" applyAlignment="1">
      <alignment horizontal="left" vertical="top" wrapText="1"/>
    </xf>
    <xf numFmtId="0" fontId="20" fillId="2" borderId="8" xfId="0" applyFont="1" applyFill="1" applyBorder="1" applyAlignment="1">
      <alignment horizontal="left" vertical="top" wrapText="1"/>
    </xf>
    <xf numFmtId="0" fontId="20"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10" xfId="0" applyFont="1" applyFill="1" applyBorder="1" applyAlignment="1">
      <alignment horizontal="left" vertical="top" wrapText="1" indent="1"/>
    </xf>
    <xf numFmtId="0" fontId="16" fillId="0" borderId="10" xfId="0" applyFont="1" applyFill="1" applyBorder="1" applyAlignment="1">
      <alignment horizontal="left" vertical="top" wrapText="1" indent="1"/>
    </xf>
    <xf numFmtId="0" fontId="19" fillId="2" borderId="7" xfId="0" applyFont="1" applyFill="1" applyBorder="1"/>
    <xf numFmtId="0" fontId="19" fillId="2" borderId="8" xfId="0" applyFont="1" applyFill="1" applyBorder="1"/>
    <xf numFmtId="0" fontId="4" fillId="2" borderId="8" xfId="0" applyFont="1" applyFill="1" applyBorder="1"/>
    <xf numFmtId="0" fontId="16" fillId="2" borderId="8" xfId="0" applyFont="1" applyFill="1" applyBorder="1"/>
    <xf numFmtId="0" fontId="16" fillId="2" borderId="9" xfId="0" applyFont="1" applyFill="1" applyBorder="1"/>
    <xf numFmtId="164" fontId="19" fillId="2" borderId="1" xfId="0" applyNumberFormat="1" applyFont="1" applyFill="1" applyBorder="1" applyAlignment="1">
      <alignment horizontal="left" vertical="top"/>
    </xf>
    <xf numFmtId="164" fontId="19" fillId="2" borderId="2" xfId="0" applyNumberFormat="1" applyFont="1" applyFill="1" applyBorder="1" applyAlignment="1">
      <alignment horizontal="left" vertical="top"/>
    </xf>
    <xf numFmtId="164" fontId="19" fillId="2" borderId="3" xfId="0" applyNumberFormat="1" applyFont="1" applyFill="1" applyBorder="1" applyAlignment="1">
      <alignment horizontal="left" vertical="top"/>
    </xf>
    <xf numFmtId="0" fontId="19" fillId="2" borderId="1" xfId="0" applyFont="1" applyFill="1" applyBorder="1" applyAlignment="1">
      <alignment horizontal="left" vertical="top"/>
    </xf>
    <xf numFmtId="0" fontId="19" fillId="2" borderId="2" xfId="0" applyFont="1" applyFill="1" applyBorder="1" applyAlignment="1">
      <alignment horizontal="left" vertical="top"/>
    </xf>
    <xf numFmtId="0" fontId="19" fillId="2" borderId="3" xfId="0" applyFont="1" applyFill="1" applyBorder="1" applyAlignment="1">
      <alignment horizontal="left" vertical="top"/>
    </xf>
    <xf numFmtId="49" fontId="16" fillId="2" borderId="5" xfId="0" applyNumberFormat="1" applyFont="1" applyFill="1" applyBorder="1" applyAlignment="1">
      <alignment horizontal="left" vertical="top"/>
    </xf>
    <xf numFmtId="49" fontId="16" fillId="2" borderId="6" xfId="0" applyNumberFormat="1" applyFont="1" applyFill="1" applyBorder="1" applyAlignment="1">
      <alignment horizontal="left" vertical="top"/>
    </xf>
    <xf numFmtId="0" fontId="4" fillId="2" borderId="1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39" xfId="0" applyFont="1" applyFill="1" applyBorder="1" applyAlignment="1">
      <alignment horizontal="left" vertical="top" wrapText="1"/>
    </xf>
    <xf numFmtId="164" fontId="4" fillId="8" borderId="30" xfId="0" applyNumberFormat="1" applyFont="1" applyFill="1" applyBorder="1" applyAlignment="1">
      <alignment horizontal="center" vertical="top"/>
    </xf>
    <xf numFmtId="164" fontId="4" fillId="8" borderId="33" xfId="0" applyNumberFormat="1" applyFont="1" applyFill="1" applyBorder="1" applyAlignment="1">
      <alignment horizontal="center" vertical="top"/>
    </xf>
    <xf numFmtId="164" fontId="4" fillId="0" borderId="34" xfId="0" applyNumberFormat="1" applyFont="1" applyBorder="1" applyAlignment="1">
      <alignment horizontal="center" vertical="top"/>
    </xf>
    <xf numFmtId="164" fontId="4" fillId="0" borderId="36" xfId="0" applyNumberFormat="1" applyFont="1" applyBorder="1" applyAlignment="1">
      <alignment horizontal="center" vertical="top"/>
    </xf>
    <xf numFmtId="164" fontId="4" fillId="0" borderId="4" xfId="0" applyNumberFormat="1" applyFont="1" applyBorder="1" applyAlignment="1">
      <alignment horizontal="center" vertical="top"/>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4" borderId="14" xfId="0" applyFont="1" applyFill="1" applyBorder="1" applyAlignment="1">
      <alignment horizontal="center" vertical="top"/>
    </xf>
    <xf numFmtId="0" fontId="4" fillId="4" borderId="15" xfId="0" applyFont="1" applyFill="1" applyBorder="1" applyAlignment="1">
      <alignment horizontal="center" vertical="top"/>
    </xf>
    <xf numFmtId="0" fontId="4" fillId="4" borderId="35" xfId="0" applyFont="1" applyFill="1" applyBorder="1" applyAlignment="1">
      <alignment horizontal="center" vertical="top"/>
    </xf>
    <xf numFmtId="0" fontId="4" fillId="4" borderId="18" xfId="0" applyFont="1" applyFill="1" applyBorder="1" applyAlignment="1">
      <alignment horizontal="center" vertical="top"/>
    </xf>
    <xf numFmtId="0" fontId="4" fillId="4" borderId="0" xfId="0" applyFont="1" applyFill="1" applyBorder="1" applyAlignment="1">
      <alignment horizontal="center" vertical="top"/>
    </xf>
    <xf numFmtId="0" fontId="4" fillId="4" borderId="37" xfId="0" applyFont="1" applyFill="1" applyBorder="1" applyAlignment="1">
      <alignment horizontal="center" vertical="top"/>
    </xf>
    <xf numFmtId="0" fontId="4" fillId="4" borderId="38" xfId="0" applyFont="1" applyFill="1" applyBorder="1" applyAlignment="1">
      <alignment horizontal="center" vertical="top"/>
    </xf>
    <xf numFmtId="0" fontId="4" fillId="4" borderId="5" xfId="0" applyFont="1" applyFill="1" applyBorder="1" applyAlignment="1">
      <alignment horizontal="center" vertical="top"/>
    </xf>
    <xf numFmtId="0" fontId="4" fillId="4" borderId="6" xfId="0" applyFont="1" applyFill="1" applyBorder="1" applyAlignment="1">
      <alignment horizontal="center" vertical="top"/>
    </xf>
    <xf numFmtId="0" fontId="4" fillId="2" borderId="10" xfId="0" applyFont="1" applyFill="1" applyBorder="1" applyAlignment="1">
      <alignment horizontal="left" vertical="top" wrapText="1" indent="1"/>
    </xf>
    <xf numFmtId="0" fontId="4" fillId="2" borderId="11" xfId="0" applyFont="1" applyFill="1" applyBorder="1" applyAlignment="1">
      <alignment horizontal="left" vertical="top" wrapText="1" inden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4" fillId="2" borderId="0" xfId="0" applyFont="1" applyFill="1" applyAlignment="1">
      <alignment vertical="top"/>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48" xfId="0" applyFont="1" applyFill="1" applyBorder="1" applyAlignment="1">
      <alignment horizontal="left" vertical="top" wrapText="1"/>
    </xf>
    <xf numFmtId="164" fontId="4" fillId="2" borderId="30" xfId="0" applyNumberFormat="1" applyFont="1" applyFill="1" applyBorder="1" applyAlignment="1">
      <alignment horizontal="center" vertical="top"/>
    </xf>
    <xf numFmtId="164" fontId="4" fillId="2" borderId="32" xfId="0" applyNumberFormat="1" applyFont="1" applyFill="1" applyBorder="1" applyAlignment="1">
      <alignment horizontal="center" vertical="top"/>
    </xf>
    <xf numFmtId="164" fontId="4" fillId="2" borderId="33" xfId="0" applyNumberFormat="1" applyFont="1" applyFill="1" applyBorder="1" applyAlignment="1">
      <alignment horizontal="center" vertical="top"/>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4" fillId="2" borderId="5" xfId="0" applyFont="1" applyFill="1" applyBorder="1" applyAlignment="1">
      <alignment horizontal="left" vertical="top"/>
    </xf>
    <xf numFmtId="0" fontId="4" fillId="2" borderId="6" xfId="0" applyFont="1" applyFill="1" applyBorder="1" applyAlignment="1">
      <alignment horizontal="left" vertical="top"/>
    </xf>
    <xf numFmtId="164" fontId="4" fillId="8" borderId="34" xfId="0" applyNumberFormat="1" applyFont="1" applyFill="1" applyBorder="1" applyAlignment="1">
      <alignment horizontal="center" vertical="top"/>
    </xf>
    <xf numFmtId="164" fontId="4" fillId="8" borderId="36" xfId="0" applyNumberFormat="1" applyFont="1" applyFill="1" applyBorder="1" applyAlignment="1">
      <alignment horizontal="center" vertical="top"/>
    </xf>
    <xf numFmtId="164" fontId="4" fillId="8" borderId="4" xfId="0" applyNumberFormat="1" applyFont="1" applyFill="1" applyBorder="1" applyAlignment="1">
      <alignment horizontal="center" vertical="top"/>
    </xf>
    <xf numFmtId="0" fontId="4" fillId="2" borderId="60" xfId="0" applyFont="1" applyFill="1" applyBorder="1" applyAlignment="1">
      <alignment horizontal="left" vertical="top" wrapText="1"/>
    </xf>
    <xf numFmtId="0" fontId="4" fillId="2" borderId="14" xfId="0" applyFont="1" applyFill="1" applyBorder="1" applyAlignment="1">
      <alignment horizontal="left" vertical="top" wrapText="1" indent="1"/>
    </xf>
    <xf numFmtId="9" fontId="4" fillId="4" borderId="18" xfId="0" applyNumberFormat="1" applyFont="1" applyFill="1" applyBorder="1" applyAlignment="1">
      <alignment horizontal="center" vertical="top"/>
    </xf>
    <xf numFmtId="9" fontId="4" fillId="4" borderId="0" xfId="0" applyNumberFormat="1" applyFont="1" applyFill="1" applyBorder="1" applyAlignment="1">
      <alignment horizontal="center" vertical="top"/>
    </xf>
    <xf numFmtId="9" fontId="4" fillId="4" borderId="37" xfId="0" applyNumberFormat="1" applyFont="1" applyFill="1" applyBorder="1" applyAlignment="1">
      <alignment horizontal="center" vertical="top"/>
    </xf>
    <xf numFmtId="9" fontId="4" fillId="4" borderId="38" xfId="0" applyNumberFormat="1" applyFont="1" applyFill="1" applyBorder="1" applyAlignment="1">
      <alignment horizontal="center" vertical="top"/>
    </xf>
    <xf numFmtId="9" fontId="4" fillId="4" borderId="5" xfId="0" applyNumberFormat="1" applyFont="1" applyFill="1" applyBorder="1" applyAlignment="1">
      <alignment horizontal="center" vertical="top"/>
    </xf>
    <xf numFmtId="9" fontId="4" fillId="4" borderId="6" xfId="0" applyNumberFormat="1" applyFont="1" applyFill="1" applyBorder="1" applyAlignment="1">
      <alignment horizontal="center" vertical="top"/>
    </xf>
    <xf numFmtId="164" fontId="4" fillId="0" borderId="32" xfId="0" applyNumberFormat="1" applyFont="1" applyFill="1" applyBorder="1" applyAlignment="1">
      <alignment horizontal="center" vertical="top"/>
    </xf>
    <xf numFmtId="164" fontId="4" fillId="0" borderId="44" xfId="0" applyNumberFormat="1" applyFont="1" applyFill="1" applyBorder="1" applyAlignment="1">
      <alignment horizontal="center" vertical="top"/>
    </xf>
    <xf numFmtId="0" fontId="4" fillId="8" borderId="60" xfId="0" applyFont="1" applyFill="1" applyBorder="1" applyAlignment="1">
      <alignment horizontal="left" vertical="top" wrapText="1"/>
    </xf>
    <xf numFmtId="0" fontId="4" fillId="8" borderId="11" xfId="0" applyFont="1" applyFill="1" applyBorder="1" applyAlignment="1">
      <alignment horizontal="left" vertical="top" wrapText="1" indent="1"/>
    </xf>
    <xf numFmtId="0" fontId="4" fillId="8" borderId="14" xfId="0" applyFont="1" applyFill="1" applyBorder="1" applyAlignment="1">
      <alignment horizontal="left" vertical="top" wrapText="1" indent="1"/>
    </xf>
    <xf numFmtId="0" fontId="7" fillId="2" borderId="1" xfId="0" applyFont="1" applyFill="1" applyBorder="1"/>
    <xf numFmtId="0" fontId="7" fillId="2" borderId="2" xfId="0" applyFont="1" applyFill="1" applyBorder="1"/>
    <xf numFmtId="0" fontId="7" fillId="2" borderId="3" xfId="0" applyFont="1" applyFill="1" applyBorder="1"/>
    <xf numFmtId="0" fontId="4" fillId="2" borderId="36" xfId="0" applyFont="1" applyFill="1" applyBorder="1"/>
    <xf numFmtId="0" fontId="4" fillId="2" borderId="0" xfId="0" applyFont="1" applyFill="1" applyBorder="1"/>
    <xf numFmtId="0" fontId="4" fillId="2" borderId="37" xfId="0" applyFont="1" applyFill="1" applyBorder="1"/>
    <xf numFmtId="0" fontId="4" fillId="2" borderId="7" xfId="0" applyFont="1" applyFill="1" applyBorder="1"/>
    <xf numFmtId="0" fontId="4" fillId="2" borderId="9" xfId="0" applyFont="1" applyFill="1" applyBorder="1"/>
    <xf numFmtId="164" fontId="4" fillId="0" borderId="43" xfId="0" applyNumberFormat="1" applyFont="1" applyFill="1" applyBorder="1" applyAlignment="1">
      <alignment horizontal="center" vertical="top"/>
    </xf>
    <xf numFmtId="0" fontId="3" fillId="3" borderId="1" xfId="0" applyFont="1" applyFill="1" applyBorder="1" applyAlignment="1">
      <alignment vertical="top"/>
    </xf>
    <xf numFmtId="0" fontId="3" fillId="3" borderId="2" xfId="0" applyFont="1" applyFill="1" applyBorder="1" applyAlignment="1">
      <alignment vertical="top"/>
    </xf>
    <xf numFmtId="0" fontId="33" fillId="2" borderId="21" xfId="0" applyFont="1" applyFill="1" applyBorder="1" applyAlignment="1">
      <alignment horizontal="left" vertical="top" wrapText="1"/>
    </xf>
    <xf numFmtId="0" fontId="33" fillId="2" borderId="0" xfId="0" applyFont="1" applyFill="1" applyAlignment="1">
      <alignment vertical="top" wrapText="1"/>
    </xf>
    <xf numFmtId="0" fontId="33" fillId="2" borderId="28" xfId="0" applyFont="1" applyFill="1" applyBorder="1" applyAlignment="1">
      <alignment horizontal="left" vertical="top" wrapText="1"/>
    </xf>
    <xf numFmtId="0" fontId="33" fillId="2" borderId="0" xfId="0" applyFont="1" applyFill="1" applyAlignment="1">
      <alignment vertical="top"/>
    </xf>
    <xf numFmtId="0" fontId="33" fillId="8" borderId="21" xfId="0" applyFont="1" applyFill="1" applyBorder="1" applyAlignment="1">
      <alignment horizontal="left" vertical="top" wrapText="1"/>
    </xf>
    <xf numFmtId="0" fontId="33" fillId="2" borderId="1" xfId="0" applyFont="1" applyFill="1" applyBorder="1" applyAlignment="1">
      <alignment vertical="top"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8" borderId="45" xfId="0" applyFont="1" applyFill="1" applyBorder="1" applyAlignment="1">
      <alignment horizontal="left" vertical="top" wrapText="1"/>
    </xf>
    <xf numFmtId="0" fontId="38" fillId="2" borderId="5" xfId="0" applyFont="1" applyFill="1" applyBorder="1" applyAlignment="1">
      <alignment vertical="top"/>
    </xf>
    <xf numFmtId="0" fontId="38" fillId="2" borderId="6" xfId="0" applyFont="1" applyFill="1" applyBorder="1" applyAlignment="1">
      <alignment vertical="top"/>
    </xf>
    <xf numFmtId="0" fontId="4" fillId="2" borderId="13" xfId="0" applyFont="1" applyFill="1" applyBorder="1" applyAlignment="1">
      <alignment horizontal="left" vertical="top" wrapText="1"/>
    </xf>
    <xf numFmtId="0" fontId="33" fillId="2" borderId="13" xfId="0" applyFont="1" applyFill="1" applyBorder="1" applyAlignment="1">
      <alignment horizontal="left" vertical="top" wrapText="1"/>
    </xf>
    <xf numFmtId="0" fontId="4" fillId="2" borderId="0" xfId="0" applyFont="1" applyFill="1"/>
    <xf numFmtId="0" fontId="33" fillId="2" borderId="7" xfId="0" applyFont="1" applyFill="1" applyBorder="1"/>
    <xf numFmtId="0" fontId="33" fillId="2" borderId="8" xfId="0" applyFont="1" applyFill="1" applyBorder="1"/>
    <xf numFmtId="0" fontId="33" fillId="2" borderId="9" xfId="0" applyFont="1" applyFill="1" applyBorder="1"/>
    <xf numFmtId="0" fontId="5" fillId="0" borderId="10" xfId="0" applyFont="1" applyFill="1" applyBorder="1" applyAlignment="1">
      <alignment horizontal="left" vertical="top" wrapText="1"/>
    </xf>
    <xf numFmtId="0" fontId="33" fillId="2" borderId="10" xfId="0" applyFont="1" applyFill="1" applyBorder="1" applyAlignment="1">
      <alignment horizontal="left" vertical="top" wrapText="1"/>
    </xf>
    <xf numFmtId="164" fontId="33" fillId="2" borderId="43" xfId="0" applyNumberFormat="1" applyFont="1" applyFill="1" applyBorder="1" applyAlignment="1">
      <alignment horizontal="center" vertical="top"/>
    </xf>
    <xf numFmtId="164" fontId="33" fillId="2" borderId="47" xfId="0" applyNumberFormat="1" applyFont="1" applyFill="1" applyBorder="1" applyAlignment="1">
      <alignment horizontal="center" vertical="top"/>
    </xf>
    <xf numFmtId="0" fontId="36" fillId="2" borderId="1" xfId="0" applyFont="1" applyFill="1" applyBorder="1"/>
    <xf numFmtId="0" fontId="36" fillId="2" borderId="2" xfId="0" applyFont="1" applyFill="1" applyBorder="1"/>
    <xf numFmtId="0" fontId="36" fillId="2" borderId="3" xfId="0" applyFont="1" applyFill="1" applyBorder="1"/>
    <xf numFmtId="0" fontId="33" fillId="2" borderId="4" xfId="0" applyFont="1" applyFill="1" applyBorder="1"/>
    <xf numFmtId="0" fontId="33" fillId="2" borderId="5" xfId="0" applyFont="1" applyFill="1" applyBorder="1"/>
    <xf numFmtId="0" fontId="33" fillId="2" borderId="6" xfId="0" applyFont="1" applyFill="1" applyBorder="1"/>
    <xf numFmtId="0" fontId="36" fillId="2" borderId="2" xfId="0" applyFont="1" applyFill="1" applyBorder="1" applyAlignment="1">
      <alignment horizontal="left" vertical="top"/>
    </xf>
    <xf numFmtId="0" fontId="33" fillId="2" borderId="4" xfId="0" applyFont="1" applyFill="1" applyBorder="1" applyAlignment="1">
      <alignment horizontal="left" vertical="top"/>
    </xf>
    <xf numFmtId="0" fontId="33" fillId="2" borderId="5" xfId="0" applyFont="1" applyFill="1" applyBorder="1" applyAlignment="1">
      <alignment horizontal="left" vertical="top"/>
    </xf>
    <xf numFmtId="0" fontId="33" fillId="2" borderId="6" xfId="0" applyFont="1" applyFill="1" applyBorder="1" applyAlignment="1">
      <alignment horizontal="left" vertical="top"/>
    </xf>
    <xf numFmtId="0" fontId="33" fillId="2" borderId="2" xfId="0" applyFont="1" applyFill="1" applyBorder="1" applyAlignment="1">
      <alignment horizontal="left" vertical="top"/>
    </xf>
    <xf numFmtId="0" fontId="33" fillId="2" borderId="3" xfId="0" applyFont="1" applyFill="1" applyBorder="1" applyAlignment="1">
      <alignment horizontal="left" vertical="top"/>
    </xf>
    <xf numFmtId="0" fontId="33" fillId="2" borderId="10" xfId="0" applyFont="1" applyFill="1" applyBorder="1" applyAlignment="1">
      <alignment horizontal="left" vertical="top" wrapText="1" indent="1"/>
    </xf>
    <xf numFmtId="0" fontId="37" fillId="3" borderId="1" xfId="0" applyFont="1" applyFill="1" applyBorder="1" applyAlignment="1">
      <alignment vertical="top"/>
    </xf>
    <xf numFmtId="0" fontId="37" fillId="3" borderId="2" xfId="0" applyFont="1" applyFill="1" applyBorder="1" applyAlignment="1">
      <alignment vertical="top"/>
    </xf>
    <xf numFmtId="164" fontId="33" fillId="8" borderId="30" xfId="0" applyNumberFormat="1" applyFont="1" applyFill="1" applyBorder="1" applyAlignment="1">
      <alignment horizontal="center" vertical="top"/>
    </xf>
    <xf numFmtId="164" fontId="33" fillId="8" borderId="32" xfId="0" applyNumberFormat="1" applyFont="1" applyFill="1" applyBorder="1" applyAlignment="1">
      <alignment horizontal="center" vertical="top"/>
    </xf>
    <xf numFmtId="164" fontId="33" fillId="8" borderId="44" xfId="0" applyNumberFormat="1" applyFont="1" applyFill="1" applyBorder="1" applyAlignment="1">
      <alignment horizontal="center" vertical="top"/>
    </xf>
    <xf numFmtId="0" fontId="33" fillId="8" borderId="10" xfId="0" applyFont="1" applyFill="1" applyBorder="1" applyAlignment="1">
      <alignment horizontal="left" vertical="top" wrapText="1" indent="1"/>
    </xf>
    <xf numFmtId="0" fontId="4" fillId="8" borderId="45" xfId="0" applyFont="1" applyFill="1" applyBorder="1" applyAlignment="1">
      <alignment horizontal="left" vertical="top" wrapText="1" indent="1"/>
    </xf>
    <xf numFmtId="0" fontId="33" fillId="8" borderId="45" xfId="0" applyFont="1" applyFill="1" applyBorder="1" applyAlignment="1">
      <alignment horizontal="left" vertical="top" wrapText="1" indent="1"/>
    </xf>
    <xf numFmtId="0" fontId="4" fillId="2" borderId="45" xfId="0" applyFont="1" applyFill="1" applyBorder="1" applyAlignment="1">
      <alignment horizontal="left" vertical="top" wrapText="1" indent="1"/>
    </xf>
    <xf numFmtId="0" fontId="33" fillId="2" borderId="45" xfId="0" applyFont="1" applyFill="1" applyBorder="1" applyAlignment="1">
      <alignment horizontal="left" vertical="top" wrapText="1" indent="1"/>
    </xf>
    <xf numFmtId="0" fontId="5" fillId="2" borderId="60" xfId="0" applyFont="1" applyFill="1" applyBorder="1" applyAlignment="1">
      <alignment vertical="top" wrapText="1"/>
    </xf>
    <xf numFmtId="0" fontId="5" fillId="2" borderId="63" xfId="0" applyFont="1" applyFill="1" applyBorder="1" applyAlignment="1">
      <alignment vertical="top" wrapText="1"/>
    </xf>
    <xf numFmtId="0" fontId="5" fillId="2" borderId="64" xfId="0" applyFont="1" applyFill="1" applyBorder="1" applyAlignment="1">
      <alignment vertical="top" wrapText="1"/>
    </xf>
    <xf numFmtId="164" fontId="33" fillId="2" borderId="61" xfId="0" applyNumberFormat="1" applyFont="1" applyFill="1" applyBorder="1" applyAlignment="1">
      <alignment horizontal="center" vertical="top"/>
    </xf>
    <xf numFmtId="164" fontId="33" fillId="2" borderId="33" xfId="0" applyNumberFormat="1" applyFont="1" applyFill="1" applyBorder="1" applyAlignment="1">
      <alignment horizontal="center" vertical="top"/>
    </xf>
    <xf numFmtId="0" fontId="44" fillId="2" borderId="0" xfId="0" applyFont="1" applyFill="1" applyAlignment="1">
      <alignment vertical="top" wrapText="1"/>
    </xf>
    <xf numFmtId="0" fontId="39" fillId="0" borderId="13" xfId="0" applyFont="1" applyBorder="1" applyAlignment="1">
      <alignment vertical="top" wrapText="1"/>
    </xf>
    <xf numFmtId="0" fontId="39" fillId="0" borderId="26" xfId="0" applyFont="1" applyBorder="1" applyAlignment="1">
      <alignment vertical="top" wrapText="1"/>
    </xf>
    <xf numFmtId="0" fontId="39" fillId="0" borderId="17" xfId="0" applyFont="1" applyBorder="1" applyAlignment="1">
      <alignment vertical="top" wrapText="1"/>
    </xf>
    <xf numFmtId="0" fontId="39" fillId="0" borderId="13" xfId="0" applyFont="1" applyFill="1" applyBorder="1" applyAlignment="1">
      <alignment vertical="top" wrapText="1"/>
    </xf>
    <xf numFmtId="0" fontId="39" fillId="0" borderId="26" xfId="0" applyFont="1" applyFill="1" applyBorder="1" applyAlignment="1">
      <alignment vertical="top" wrapText="1"/>
    </xf>
    <xf numFmtId="0" fontId="39" fillId="0" borderId="17" xfId="0" applyFont="1" applyFill="1" applyBorder="1" applyAlignment="1">
      <alignment vertical="top" wrapText="1"/>
    </xf>
    <xf numFmtId="0" fontId="39" fillId="0" borderId="13" xfId="0" applyFont="1" applyFill="1" applyBorder="1" applyAlignment="1">
      <alignment horizontal="center" vertical="top" wrapText="1"/>
    </xf>
    <xf numFmtId="0" fontId="39" fillId="0" borderId="26" xfId="0" applyFont="1" applyFill="1" applyBorder="1" applyAlignment="1">
      <alignment horizontal="center" vertical="top" wrapText="1"/>
    </xf>
    <xf numFmtId="0" fontId="39" fillId="0" borderId="17" xfId="0" applyFont="1" applyFill="1" applyBorder="1" applyAlignment="1">
      <alignment horizontal="center" vertical="top" wrapText="1"/>
    </xf>
    <xf numFmtId="0" fontId="39" fillId="0" borderId="13" xfId="0" applyFont="1" applyBorder="1" applyAlignment="1">
      <alignment horizontal="center" vertical="top" wrapText="1"/>
    </xf>
    <xf numFmtId="0" fontId="39" fillId="0" borderId="26" xfId="0" applyFont="1" applyBorder="1" applyAlignment="1">
      <alignment horizontal="center" vertical="top" wrapText="1"/>
    </xf>
    <xf numFmtId="0" fontId="39" fillId="0" borderId="17" xfId="0" applyFont="1" applyBorder="1" applyAlignment="1">
      <alignment horizontal="center" vertical="top" wrapText="1"/>
    </xf>
    <xf numFmtId="0" fontId="45" fillId="2" borderId="5" xfId="0" applyFont="1" applyFill="1" applyBorder="1" applyAlignment="1">
      <alignment vertical="top"/>
    </xf>
    <xf numFmtId="0" fontId="45" fillId="2" borderId="6" xfId="0" applyFont="1" applyFill="1" applyBorder="1" applyAlignment="1">
      <alignment vertical="top"/>
    </xf>
    <xf numFmtId="0" fontId="44" fillId="2" borderId="0" xfId="0" applyFont="1" applyFill="1" applyAlignment="1">
      <alignment vertical="top"/>
    </xf>
    <xf numFmtId="0" fontId="44" fillId="2" borderId="1" xfId="0" applyFont="1" applyFill="1" applyBorder="1" applyAlignment="1">
      <alignment vertical="top" wrapText="1"/>
    </xf>
    <xf numFmtId="0" fontId="44" fillId="2" borderId="2" xfId="0" applyFont="1" applyFill="1" applyBorder="1" applyAlignment="1">
      <alignment vertical="top" wrapText="1"/>
    </xf>
    <xf numFmtId="0" fontId="44" fillId="2" borderId="3" xfId="0" applyFont="1" applyFill="1" applyBorder="1" applyAlignment="1">
      <alignment vertical="top" wrapText="1"/>
    </xf>
    <xf numFmtId="0" fontId="39" fillId="0" borderId="16" xfId="0" applyFont="1" applyFill="1" applyBorder="1" applyAlignment="1">
      <alignment vertical="top" wrapText="1"/>
    </xf>
    <xf numFmtId="0" fontId="39" fillId="0" borderId="25" xfId="0" applyFont="1" applyFill="1" applyBorder="1" applyAlignment="1">
      <alignment vertical="top" wrapText="1"/>
    </xf>
    <xf numFmtId="0" fontId="39" fillId="2" borderId="13" xfId="0" applyFont="1" applyFill="1" applyBorder="1" applyAlignment="1">
      <alignment vertical="top" wrapText="1"/>
    </xf>
    <xf numFmtId="0" fontId="39" fillId="2" borderId="17" xfId="0" applyFont="1" applyFill="1" applyBorder="1" applyAlignment="1">
      <alignment vertical="top" wrapText="1"/>
    </xf>
    <xf numFmtId="0" fontId="39" fillId="0" borderId="13" xfId="0" applyFont="1" applyFill="1" applyBorder="1" applyAlignment="1">
      <alignment horizontal="left" vertical="top" wrapText="1"/>
    </xf>
    <xf numFmtId="0" fontId="39" fillId="0" borderId="17" xfId="0" applyFont="1" applyFill="1" applyBorder="1" applyAlignment="1">
      <alignment horizontal="left" vertical="top" wrapText="1"/>
    </xf>
    <xf numFmtId="0" fontId="39" fillId="0" borderId="14" xfId="0" applyFont="1" applyFill="1" applyBorder="1" applyAlignment="1">
      <alignment horizontal="center" vertical="top" wrapText="1"/>
    </xf>
    <xf numFmtId="0" fontId="39" fillId="0" borderId="23" xfId="0" applyFont="1" applyFill="1" applyBorder="1" applyAlignment="1">
      <alignment horizontal="center" vertical="top" wrapText="1"/>
    </xf>
    <xf numFmtId="0" fontId="5" fillId="0" borderId="13" xfId="0" applyFont="1" applyFill="1" applyBorder="1" applyAlignment="1">
      <alignment vertical="top" wrapText="1"/>
    </xf>
    <xf numFmtId="0" fontId="39" fillId="0" borderId="11" xfId="2" applyFont="1" applyBorder="1" applyAlignment="1">
      <alignment horizontal="left" vertical="top" wrapText="1"/>
    </xf>
    <xf numFmtId="0" fontId="39" fillId="0" borderId="12" xfId="2" applyFont="1" applyBorder="1" applyAlignment="1">
      <alignment horizontal="left" vertical="top" wrapText="1"/>
    </xf>
    <xf numFmtId="0" fontId="39" fillId="0" borderId="11" xfId="2" applyFont="1" applyFill="1" applyBorder="1" applyAlignment="1">
      <alignment horizontal="left" vertical="top" wrapText="1"/>
    </xf>
    <xf numFmtId="0" fontId="39" fillId="0" borderId="12" xfId="2" applyFont="1" applyFill="1" applyBorder="1" applyAlignment="1">
      <alignment horizontal="left" vertical="top" wrapText="1"/>
    </xf>
  </cellXfs>
  <cellStyles count="4">
    <cellStyle name="Hyperlink" xfId="1" builtinId="8"/>
    <cellStyle name="Normal" xfId="0" builtinId="0"/>
    <cellStyle name="Normal 2" xfId="2"/>
    <cellStyle name="Percent" xfId="3" builtinId="5"/>
  </cellStyles>
  <dxfs count="216">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Medium9"/>
  <colors>
    <mruColors>
      <color rgb="FFCDFFF4"/>
      <color rgb="FFE2E2E2"/>
      <color rgb="FFF79F8D"/>
      <color rgb="FF0000FF"/>
      <color rgb="FFAFDC7E"/>
      <color rgb="FFCCFFCC"/>
      <color rgb="FFA9D08E"/>
      <color rgb="FF85DB8D"/>
      <color rgb="FFE78585"/>
      <color rgb="FF00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8.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1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9524</xdr:colOff>
      <xdr:row>13</xdr:row>
      <xdr:rowOff>1</xdr:rowOff>
    </xdr:from>
    <xdr:to>
      <xdr:col>14</xdr:col>
      <xdr:colOff>76200</xdr:colOff>
      <xdr:row>19</xdr:row>
      <xdr:rowOff>21535</xdr:rowOff>
    </xdr:to>
    <xdr:pic>
      <xdr:nvPicPr>
        <xdr:cNvPr id="4" name="Picture 10" descr="standard-2">
          <a:extLst>
            <a:ext uri="{FF2B5EF4-FFF2-40B4-BE49-F238E27FC236}">
              <a16:creationId xmlns:a16="http://schemas.microsoft.com/office/drawing/2014/main" id="{58844A7F-F89D-4608-B8C2-0A612BA7A4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098"/>
        <a:stretch>
          <a:fillRect/>
        </a:stretch>
      </xdr:blipFill>
      <xdr:spPr bwMode="auto">
        <a:xfrm>
          <a:off x="190499" y="2105026"/>
          <a:ext cx="7991476" cy="993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13</xdr:row>
      <xdr:rowOff>95250</xdr:rowOff>
    </xdr:from>
    <xdr:to>
      <xdr:col>12</xdr:col>
      <xdr:colOff>190500</xdr:colOff>
      <xdr:row>18</xdr:row>
      <xdr:rowOff>114300</xdr:rowOff>
    </xdr:to>
    <xdr:sp macro="" textlink="">
      <xdr:nvSpPr>
        <xdr:cNvPr id="5" name="Text Box 13">
          <a:extLst>
            <a:ext uri="{FF2B5EF4-FFF2-40B4-BE49-F238E27FC236}">
              <a16:creationId xmlns:a16="http://schemas.microsoft.com/office/drawing/2014/main" id="{9277E8C6-A8F9-4F04-BF81-B8A03CFA3212}"/>
            </a:ext>
          </a:extLst>
        </xdr:cNvPr>
        <xdr:cNvSpPr txBox="1">
          <a:spLocks noChangeArrowheads="1"/>
        </xdr:cNvSpPr>
      </xdr:nvSpPr>
      <xdr:spPr bwMode="auto">
        <a:xfrm>
          <a:off x="219075" y="2200275"/>
          <a:ext cx="6858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National Safety and Quality Health Service (NSQHS) Standards</a:t>
          </a: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Standard 2 Partnering with Consumers - Edition 2</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14</xdr:col>
      <xdr:colOff>47626</xdr:colOff>
      <xdr:row>12</xdr:row>
      <xdr:rowOff>85725</xdr:rowOff>
    </xdr:from>
    <xdr:to>
      <xdr:col>16</xdr:col>
      <xdr:colOff>47626</xdr:colOff>
      <xdr:row>19</xdr:row>
      <xdr:rowOff>114300</xdr:rowOff>
    </xdr:to>
    <xdr:pic>
      <xdr:nvPicPr>
        <xdr:cNvPr id="6" name="Picture 4">
          <a:extLst>
            <a:ext uri="{FF2B5EF4-FFF2-40B4-BE49-F238E27FC236}">
              <a16:creationId xmlns:a16="http://schemas.microsoft.com/office/drawing/2014/main" id="{D60E2CF3-E6CE-4DD4-9F22-92EA6FA3B9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53401" y="2028825"/>
          <a:ext cx="121920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16</xdr:col>
      <xdr:colOff>0</xdr:colOff>
      <xdr:row>11</xdr:row>
      <xdr:rowOff>66675</xdr:rowOff>
    </xdr:to>
    <xdr:pic>
      <xdr:nvPicPr>
        <xdr:cNvPr id="8" name="Picture 7">
          <a:extLst>
            <a:ext uri="{FF2B5EF4-FFF2-40B4-BE49-F238E27FC236}">
              <a16:creationId xmlns:a16="http://schemas.microsoft.com/office/drawing/2014/main" id="{BF43D026-FB9C-418E-BC53-D4F3F689DA9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80975" y="0"/>
          <a:ext cx="9144000" cy="1847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21166</xdr:colOff>
      <xdr:row>14</xdr:row>
      <xdr:rowOff>1</xdr:rowOff>
    </xdr:from>
    <xdr:to>
      <xdr:col>13</xdr:col>
      <xdr:colOff>127000</xdr:colOff>
      <xdr:row>19</xdr:row>
      <xdr:rowOff>28576</xdr:rowOff>
    </xdr:to>
    <xdr:pic>
      <xdr:nvPicPr>
        <xdr:cNvPr id="3" name="Picture 10" descr="standard-2">
          <a:extLst>
            <a:ext uri="{FF2B5EF4-FFF2-40B4-BE49-F238E27FC236}">
              <a16:creationId xmlns:a16="http://schemas.microsoft.com/office/drawing/2014/main" id="{E6165E41-040B-424C-A47D-7856C84F4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098"/>
        <a:stretch>
          <a:fillRect/>
        </a:stretch>
      </xdr:blipFill>
      <xdr:spPr bwMode="auto">
        <a:xfrm>
          <a:off x="154516" y="2266951"/>
          <a:ext cx="8573559"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31750</xdr:colOff>
      <xdr:row>14</xdr:row>
      <xdr:rowOff>34925</xdr:rowOff>
    </xdr:from>
    <xdr:to>
      <xdr:col>9</xdr:col>
      <xdr:colOff>57150</xdr:colOff>
      <xdr:row>18</xdr:row>
      <xdr:rowOff>37042</xdr:rowOff>
    </xdr:to>
    <xdr:sp macro="" textlink="">
      <xdr:nvSpPr>
        <xdr:cNvPr id="4" name="Text Box 13">
          <a:extLst>
            <a:ext uri="{FF2B5EF4-FFF2-40B4-BE49-F238E27FC236}">
              <a16:creationId xmlns:a16="http://schemas.microsoft.com/office/drawing/2014/main" id="{08B75431-4183-404E-845D-3AB12E1C6645}"/>
            </a:ext>
          </a:extLst>
        </xdr:cNvPr>
        <xdr:cNvSpPr txBox="1">
          <a:spLocks noChangeArrowheads="1"/>
        </xdr:cNvSpPr>
      </xdr:nvSpPr>
      <xdr:spPr bwMode="auto">
        <a:xfrm>
          <a:off x="169333" y="2437342"/>
          <a:ext cx="5676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2 Partnering with Consumers</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Facility collection audit tool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13</xdr:col>
      <xdr:colOff>116417</xdr:colOff>
      <xdr:row>13</xdr:row>
      <xdr:rowOff>14544</xdr:rowOff>
    </xdr:from>
    <xdr:to>
      <xdr:col>14</xdr:col>
      <xdr:colOff>703792</xdr:colOff>
      <xdr:row>19</xdr:row>
      <xdr:rowOff>121317</xdr:rowOff>
    </xdr:to>
    <xdr:pic>
      <xdr:nvPicPr>
        <xdr:cNvPr id="5" name="Picture 4">
          <a:extLst>
            <a:ext uri="{FF2B5EF4-FFF2-40B4-BE49-F238E27FC236}">
              <a16:creationId xmlns:a16="http://schemas.microsoft.com/office/drawing/2014/main" id="{935B0DF6-7C7D-43EB-9A07-DF63B3F95B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7492" y="2119569"/>
          <a:ext cx="1301750" cy="1192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97816</xdr:colOff>
      <xdr:row>324</xdr:row>
      <xdr:rowOff>106680</xdr:rowOff>
    </xdr:from>
    <xdr:to>
      <xdr:col>2</xdr:col>
      <xdr:colOff>554354</xdr:colOff>
      <xdr:row>326</xdr:row>
      <xdr:rowOff>149748</xdr:rowOff>
    </xdr:to>
    <xdr:pic>
      <xdr:nvPicPr>
        <xdr:cNvPr id="6" name="Picture 5">
          <a:extLst>
            <a:ext uri="{FF2B5EF4-FFF2-40B4-BE49-F238E27FC236}">
              <a16:creationId xmlns:a16="http://schemas.microsoft.com/office/drawing/2014/main" id="{6AC760A0-BA7D-4A45-8838-C8CE274A9E9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696" y="60906660"/>
          <a:ext cx="1081378" cy="378348"/>
        </a:xfrm>
        <a:prstGeom prst="rect">
          <a:avLst/>
        </a:prstGeom>
      </xdr:spPr>
    </xdr:pic>
    <xdr:clientData/>
  </xdr:twoCellAnchor>
  <xdr:twoCellAnchor editAs="oneCell">
    <xdr:from>
      <xdr:col>1</xdr:col>
      <xdr:colOff>0</xdr:colOff>
      <xdr:row>0</xdr:row>
      <xdr:rowOff>0</xdr:rowOff>
    </xdr:from>
    <xdr:to>
      <xdr:col>15</xdr:col>
      <xdr:colOff>0</xdr:colOff>
      <xdr:row>12</xdr:row>
      <xdr:rowOff>76200</xdr:rowOff>
    </xdr:to>
    <xdr:pic>
      <xdr:nvPicPr>
        <xdr:cNvPr id="7" name="Picture 6">
          <a:extLst>
            <a:ext uri="{FF2B5EF4-FFF2-40B4-BE49-F238E27FC236}">
              <a16:creationId xmlns:a16="http://schemas.microsoft.com/office/drawing/2014/main" id="{6A272EA1-DD31-47A5-88BD-FA84AD9766F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953625" cy="2019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116417</xdr:rowOff>
    </xdr:from>
    <xdr:to>
      <xdr:col>12</xdr:col>
      <xdr:colOff>74083</xdr:colOff>
      <xdr:row>14</xdr:row>
      <xdr:rowOff>152401</xdr:rowOff>
    </xdr:to>
    <xdr:pic>
      <xdr:nvPicPr>
        <xdr:cNvPr id="4" name="Picture 10" descr="standard-2">
          <a:extLst>
            <a:ext uri="{FF2B5EF4-FFF2-40B4-BE49-F238E27FC236}">
              <a16:creationId xmlns:a16="http://schemas.microsoft.com/office/drawing/2014/main" id="{170BFE30-6DAE-4300-AFBC-490A99F3A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098"/>
        <a:stretch>
          <a:fillRect/>
        </a:stretch>
      </xdr:blipFill>
      <xdr:spPr bwMode="auto">
        <a:xfrm>
          <a:off x="133350" y="1411817"/>
          <a:ext cx="6779683" cy="931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42332</xdr:colOff>
      <xdr:row>9</xdr:row>
      <xdr:rowOff>151342</xdr:rowOff>
    </xdr:from>
    <xdr:to>
      <xdr:col>11</xdr:col>
      <xdr:colOff>342899</xdr:colOff>
      <xdr:row>14</xdr:row>
      <xdr:rowOff>5292</xdr:rowOff>
    </xdr:to>
    <xdr:sp macro="" textlink="">
      <xdr:nvSpPr>
        <xdr:cNvPr id="5" name="Text Box 13">
          <a:extLst>
            <a:ext uri="{FF2B5EF4-FFF2-40B4-BE49-F238E27FC236}">
              <a16:creationId xmlns:a16="http://schemas.microsoft.com/office/drawing/2014/main" id="{5D7A85F8-B058-4C89-A7E8-2D327F323279}"/>
            </a:ext>
          </a:extLst>
        </xdr:cNvPr>
        <xdr:cNvSpPr txBox="1">
          <a:spLocks noChangeArrowheads="1"/>
        </xdr:cNvSpPr>
      </xdr:nvSpPr>
      <xdr:spPr bwMode="auto">
        <a:xfrm>
          <a:off x="175682" y="1446742"/>
          <a:ext cx="6396567"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2 Partnering with Consumers</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Ward/unit</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collection audit tool </a:t>
          </a:r>
          <a:r>
            <a:rPr lang="en-AU" sz="2000">
              <a:solidFill>
                <a:srgbClr val="FFFFFF"/>
              </a:solidFill>
              <a:effectLst/>
              <a:latin typeface="MetaOT-Norm"/>
              <a:ea typeface="Times New Roman" panose="02020603050405020304" pitchFamily="18" charset="0"/>
              <a:cs typeface="Times New Roman" panose="02020603050405020304" pitchFamily="18" charset="0"/>
            </a:rPr>
            <a:t>– Edition</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63502</xdr:colOff>
      <xdr:row>9</xdr:row>
      <xdr:rowOff>4234</xdr:rowOff>
    </xdr:from>
    <xdr:to>
      <xdr:col>13</xdr:col>
      <xdr:colOff>603256</xdr:colOff>
      <xdr:row>15</xdr:row>
      <xdr:rowOff>95251</xdr:rowOff>
    </xdr:to>
    <xdr:pic>
      <xdr:nvPicPr>
        <xdr:cNvPr id="6" name="Picture 4">
          <a:extLst>
            <a:ext uri="{FF2B5EF4-FFF2-40B4-BE49-F238E27FC236}">
              <a16:creationId xmlns:a16="http://schemas.microsoft.com/office/drawing/2014/main" id="{32D287D8-704D-44FF-A737-DC63B228E3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2452" y="1299634"/>
          <a:ext cx="1149354" cy="1148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66310</xdr:colOff>
      <xdr:row>63</xdr:row>
      <xdr:rowOff>137160</xdr:rowOff>
    </xdr:from>
    <xdr:to>
      <xdr:col>2</xdr:col>
      <xdr:colOff>470535</xdr:colOff>
      <xdr:row>66</xdr:row>
      <xdr:rowOff>0</xdr:rowOff>
    </xdr:to>
    <xdr:pic>
      <xdr:nvPicPr>
        <xdr:cNvPr id="7" name="Picture 6">
          <a:extLst>
            <a:ext uri="{FF2B5EF4-FFF2-40B4-BE49-F238E27FC236}">
              <a16:creationId xmlns:a16="http://schemas.microsoft.com/office/drawing/2014/main" id="{305BE1C4-EC31-4C97-8D13-D5EDD7312B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190" y="13845540"/>
          <a:ext cx="1029065" cy="360045"/>
        </a:xfrm>
        <a:prstGeom prst="rect">
          <a:avLst/>
        </a:prstGeom>
      </xdr:spPr>
    </xdr:pic>
    <xdr:clientData/>
  </xdr:twoCellAnchor>
  <xdr:twoCellAnchor editAs="oneCell">
    <xdr:from>
      <xdr:col>1</xdr:col>
      <xdr:colOff>0</xdr:colOff>
      <xdr:row>0</xdr:row>
      <xdr:rowOff>0</xdr:rowOff>
    </xdr:from>
    <xdr:to>
      <xdr:col>16</xdr:col>
      <xdr:colOff>673100</xdr:colOff>
      <xdr:row>7</xdr:row>
      <xdr:rowOff>142240</xdr:rowOff>
    </xdr:to>
    <xdr:pic>
      <xdr:nvPicPr>
        <xdr:cNvPr id="9" name="Picture 8">
          <a:extLst>
            <a:ext uri="{FF2B5EF4-FFF2-40B4-BE49-F238E27FC236}">
              <a16:creationId xmlns:a16="http://schemas.microsoft.com/office/drawing/2014/main" id="{E69C810E-09D6-4040-91A0-8BB723EB358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116417</xdr:rowOff>
    </xdr:from>
    <xdr:to>
      <xdr:col>12</xdr:col>
      <xdr:colOff>142875</xdr:colOff>
      <xdr:row>14</xdr:row>
      <xdr:rowOff>152401</xdr:rowOff>
    </xdr:to>
    <xdr:pic>
      <xdr:nvPicPr>
        <xdr:cNvPr id="4" name="Picture 10" descr="standard-2">
          <a:extLst>
            <a:ext uri="{FF2B5EF4-FFF2-40B4-BE49-F238E27FC236}">
              <a16:creationId xmlns:a16="http://schemas.microsoft.com/office/drawing/2014/main" id="{EBD68586-8B68-444A-9D39-9CF989C2D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098"/>
        <a:stretch>
          <a:fillRect/>
        </a:stretch>
      </xdr:blipFill>
      <xdr:spPr bwMode="auto">
        <a:xfrm>
          <a:off x="133350" y="1573742"/>
          <a:ext cx="6848475" cy="931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42333</xdr:colOff>
      <xdr:row>9</xdr:row>
      <xdr:rowOff>151342</xdr:rowOff>
    </xdr:from>
    <xdr:to>
      <xdr:col>10</xdr:col>
      <xdr:colOff>194733</xdr:colOff>
      <xdr:row>14</xdr:row>
      <xdr:rowOff>5292</xdr:rowOff>
    </xdr:to>
    <xdr:sp macro="" textlink="">
      <xdr:nvSpPr>
        <xdr:cNvPr id="5" name="Text Box 13">
          <a:extLst>
            <a:ext uri="{FF2B5EF4-FFF2-40B4-BE49-F238E27FC236}">
              <a16:creationId xmlns:a16="http://schemas.microsoft.com/office/drawing/2014/main" id="{59E94423-43E6-4014-AE1C-70C7FCC99FC1}"/>
            </a:ext>
          </a:extLst>
        </xdr:cNvPr>
        <xdr:cNvSpPr txBox="1">
          <a:spLocks noChangeArrowheads="1"/>
        </xdr:cNvSpPr>
      </xdr:nvSpPr>
      <xdr:spPr bwMode="auto">
        <a:xfrm>
          <a:off x="175683" y="2094442"/>
          <a:ext cx="56388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2 Partnering with Consumers</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Patient collection </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audit tool </a:t>
          </a:r>
          <a:r>
            <a:rPr lang="en-AU" sz="2000">
              <a:solidFill>
                <a:srgbClr val="FFFFFF"/>
              </a:solidFill>
              <a:effectLst/>
              <a:latin typeface="MetaOT-Norm"/>
              <a:ea typeface="Times New Roman" panose="02020603050405020304" pitchFamily="18" charset="0"/>
              <a:cs typeface="Times New Roman" panose="02020603050405020304" pitchFamily="18" charset="0"/>
            </a:rPr>
            <a:t>–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123825</xdr:colOff>
      <xdr:row>9</xdr:row>
      <xdr:rowOff>4233</xdr:rowOff>
    </xdr:from>
    <xdr:to>
      <xdr:col>14</xdr:col>
      <xdr:colOff>55033</xdr:colOff>
      <xdr:row>15</xdr:row>
      <xdr:rowOff>96303</xdr:rowOff>
    </xdr:to>
    <xdr:pic>
      <xdr:nvPicPr>
        <xdr:cNvPr id="7" name="Picture 4">
          <a:extLst>
            <a:ext uri="{FF2B5EF4-FFF2-40B4-BE49-F238E27FC236}">
              <a16:creationId xmlns:a16="http://schemas.microsoft.com/office/drawing/2014/main" id="{1D288B8C-65C5-4BAB-ABE5-619D48FABC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2775" y="1461558"/>
          <a:ext cx="1150408" cy="1149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60</xdr:row>
      <xdr:rowOff>157392</xdr:rowOff>
    </xdr:from>
    <xdr:to>
      <xdr:col>2</xdr:col>
      <xdr:colOff>493395</xdr:colOff>
      <xdr:row>63</xdr:row>
      <xdr:rowOff>32385</xdr:rowOff>
    </xdr:to>
    <xdr:pic>
      <xdr:nvPicPr>
        <xdr:cNvPr id="6" name="Picture 5">
          <a:extLst>
            <a:ext uri="{FF2B5EF4-FFF2-40B4-BE49-F238E27FC236}">
              <a16:creationId xmlns:a16="http://schemas.microsoft.com/office/drawing/2014/main" id="{F3795EB9-D0B7-4494-A52D-BAE6C168C83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0980" y="11374032"/>
          <a:ext cx="1080135" cy="377913"/>
        </a:xfrm>
        <a:prstGeom prst="rect">
          <a:avLst/>
        </a:prstGeom>
      </xdr:spPr>
    </xdr:pic>
    <xdr:clientData/>
  </xdr:twoCellAnchor>
  <xdr:twoCellAnchor editAs="oneCell">
    <xdr:from>
      <xdr:col>1</xdr:col>
      <xdr:colOff>0</xdr:colOff>
      <xdr:row>0</xdr:row>
      <xdr:rowOff>0</xdr:rowOff>
    </xdr:from>
    <xdr:to>
      <xdr:col>17</xdr:col>
      <xdr:colOff>625475</xdr:colOff>
      <xdr:row>7</xdr:row>
      <xdr:rowOff>142240</xdr:rowOff>
    </xdr:to>
    <xdr:pic>
      <xdr:nvPicPr>
        <xdr:cNvPr id="9" name="Picture 8">
          <a:extLst>
            <a:ext uri="{FF2B5EF4-FFF2-40B4-BE49-F238E27FC236}">
              <a16:creationId xmlns:a16="http://schemas.microsoft.com/office/drawing/2014/main" id="{CF0B80A7-5F8D-43D2-BDC7-A5698366A1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12</xdr:row>
      <xdr:rowOff>158751</xdr:rowOff>
    </xdr:from>
    <xdr:to>
      <xdr:col>15</xdr:col>
      <xdr:colOff>657225</xdr:colOff>
      <xdr:row>18</xdr:row>
      <xdr:rowOff>9525</xdr:rowOff>
    </xdr:to>
    <xdr:pic>
      <xdr:nvPicPr>
        <xdr:cNvPr id="4" name="Picture 10" descr="standard-2">
          <a:extLst>
            <a:ext uri="{FF2B5EF4-FFF2-40B4-BE49-F238E27FC236}">
              <a16:creationId xmlns:a16="http://schemas.microsoft.com/office/drawing/2014/main" id="{FACE7108-0140-4CA6-AC4A-257D45B14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098"/>
        <a:stretch>
          <a:fillRect/>
        </a:stretch>
      </xdr:blipFill>
      <xdr:spPr bwMode="auto">
        <a:xfrm>
          <a:off x="143933" y="2101851"/>
          <a:ext cx="8114242" cy="908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127001</xdr:colOff>
      <xdr:row>13</xdr:row>
      <xdr:rowOff>24341</xdr:rowOff>
    </xdr:from>
    <xdr:to>
      <xdr:col>12</xdr:col>
      <xdr:colOff>99484</xdr:colOff>
      <xdr:row>17</xdr:row>
      <xdr:rowOff>58208</xdr:rowOff>
    </xdr:to>
    <xdr:sp macro="" textlink="">
      <xdr:nvSpPr>
        <xdr:cNvPr id="5" name="Text Box 13">
          <a:extLst>
            <a:ext uri="{FF2B5EF4-FFF2-40B4-BE49-F238E27FC236}">
              <a16:creationId xmlns:a16="http://schemas.microsoft.com/office/drawing/2014/main" id="{5452E8DB-E2DC-41F7-922D-C12867CCF818}"/>
            </a:ext>
          </a:extLst>
        </xdr:cNvPr>
        <xdr:cNvSpPr txBox="1">
          <a:spLocks noChangeArrowheads="1"/>
        </xdr:cNvSpPr>
      </xdr:nvSpPr>
      <xdr:spPr bwMode="auto">
        <a:xfrm>
          <a:off x="264584" y="2268008"/>
          <a:ext cx="5676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2 Partnering with Consumers</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Ward/unit</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level results </a:t>
          </a:r>
          <a:r>
            <a:rPr lang="en-AU" sz="2000">
              <a:solidFill>
                <a:srgbClr val="FFFFFF"/>
              </a:solidFill>
              <a:effectLst/>
              <a:latin typeface="MetaOT-Norm"/>
              <a:ea typeface="Times New Roman" panose="02020603050405020304" pitchFamily="18" charset="0"/>
              <a:cs typeface="Times New Roman" panose="02020603050405020304" pitchFamily="18" charset="0"/>
            </a:rPr>
            <a:t>–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15</xdr:col>
      <xdr:colOff>609942</xdr:colOff>
      <xdr:row>12</xdr:row>
      <xdr:rowOff>50800</xdr:rowOff>
    </xdr:from>
    <xdr:to>
      <xdr:col>16</xdr:col>
      <xdr:colOff>957791</xdr:colOff>
      <xdr:row>18</xdr:row>
      <xdr:rowOff>114300</xdr:rowOff>
    </xdr:to>
    <xdr:pic>
      <xdr:nvPicPr>
        <xdr:cNvPr id="6" name="Picture 4">
          <a:extLst>
            <a:ext uri="{FF2B5EF4-FFF2-40B4-BE49-F238E27FC236}">
              <a16:creationId xmlns:a16="http://schemas.microsoft.com/office/drawing/2014/main" id="{DA23E512-06BE-4635-8840-DBF38918A9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10892" y="1993900"/>
          <a:ext cx="1128899" cy="112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27130</xdr:colOff>
      <xdr:row>60</xdr:row>
      <xdr:rowOff>144780</xdr:rowOff>
    </xdr:from>
    <xdr:to>
      <xdr:col>2</xdr:col>
      <xdr:colOff>497205</xdr:colOff>
      <xdr:row>63</xdr:row>
      <xdr:rowOff>0</xdr:rowOff>
    </xdr:to>
    <xdr:pic>
      <xdr:nvPicPr>
        <xdr:cNvPr id="8" name="Picture 7">
          <a:extLst>
            <a:ext uri="{FF2B5EF4-FFF2-40B4-BE49-F238E27FC236}">
              <a16:creationId xmlns:a16="http://schemas.microsoft.com/office/drawing/2014/main" id="{CDB633AA-A85E-43C3-9173-230F80761CA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8105" y="13670280"/>
          <a:ext cx="984425" cy="340995"/>
        </a:xfrm>
        <a:prstGeom prst="rect">
          <a:avLst/>
        </a:prstGeom>
      </xdr:spPr>
    </xdr:pic>
    <xdr:clientData/>
  </xdr:twoCellAnchor>
  <xdr:twoCellAnchor editAs="oneCell">
    <xdr:from>
      <xdr:col>1</xdr:col>
      <xdr:colOff>0</xdr:colOff>
      <xdr:row>0</xdr:row>
      <xdr:rowOff>0</xdr:rowOff>
    </xdr:from>
    <xdr:to>
      <xdr:col>17</xdr:col>
      <xdr:colOff>0</xdr:colOff>
      <xdr:row>11</xdr:row>
      <xdr:rowOff>47625</xdr:rowOff>
    </xdr:to>
    <xdr:pic>
      <xdr:nvPicPr>
        <xdr:cNvPr id="9" name="Picture 8">
          <a:extLst>
            <a:ext uri="{FF2B5EF4-FFF2-40B4-BE49-F238E27FC236}">
              <a16:creationId xmlns:a16="http://schemas.microsoft.com/office/drawing/2014/main" id="{2052698C-C3E5-4CB5-BA16-2EB20954ABE8}"/>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229725" cy="18288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10582</xdr:colOff>
      <xdr:row>13</xdr:row>
      <xdr:rowOff>158750</xdr:rowOff>
    </xdr:from>
    <xdr:to>
      <xdr:col>15</xdr:col>
      <xdr:colOff>609599</xdr:colOff>
      <xdr:row>19</xdr:row>
      <xdr:rowOff>19050</xdr:rowOff>
    </xdr:to>
    <xdr:pic>
      <xdr:nvPicPr>
        <xdr:cNvPr id="5" name="Picture 10" descr="standard-2">
          <a:extLst>
            <a:ext uri="{FF2B5EF4-FFF2-40B4-BE49-F238E27FC236}">
              <a16:creationId xmlns:a16="http://schemas.microsoft.com/office/drawing/2014/main" id="{61DAB655-AD8A-4FBD-B3F3-EBC04D93E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098"/>
        <a:stretch>
          <a:fillRect/>
        </a:stretch>
      </xdr:blipFill>
      <xdr:spPr bwMode="auto">
        <a:xfrm>
          <a:off x="143932" y="2263775"/>
          <a:ext cx="8257117" cy="91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127001</xdr:colOff>
      <xdr:row>14</xdr:row>
      <xdr:rowOff>24341</xdr:rowOff>
    </xdr:from>
    <xdr:to>
      <xdr:col>12</xdr:col>
      <xdr:colOff>99484</xdr:colOff>
      <xdr:row>18</xdr:row>
      <xdr:rowOff>58208</xdr:rowOff>
    </xdr:to>
    <xdr:sp macro="" textlink="">
      <xdr:nvSpPr>
        <xdr:cNvPr id="6" name="Text Box 13">
          <a:extLst>
            <a:ext uri="{FF2B5EF4-FFF2-40B4-BE49-F238E27FC236}">
              <a16:creationId xmlns:a16="http://schemas.microsoft.com/office/drawing/2014/main" id="{0A7F86F3-0F93-4FBD-AC70-2DD295894D6A}"/>
            </a:ext>
          </a:extLst>
        </xdr:cNvPr>
        <xdr:cNvSpPr txBox="1">
          <a:spLocks noChangeArrowheads="1"/>
        </xdr:cNvSpPr>
      </xdr:nvSpPr>
      <xdr:spPr bwMode="auto">
        <a:xfrm>
          <a:off x="260351" y="2310341"/>
          <a:ext cx="5630333" cy="748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2 Partnering with Consumers</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baseline="0">
              <a:solidFill>
                <a:srgbClr val="FFFFFF"/>
              </a:solidFill>
              <a:effectLst/>
              <a:latin typeface="MetaOT-Norm"/>
              <a:ea typeface="Times New Roman" panose="02020603050405020304" pitchFamily="18" charset="0"/>
              <a:cs typeface="Times New Roman" panose="02020603050405020304" pitchFamily="18" charset="0"/>
            </a:rPr>
            <a:t>Patient results </a:t>
          </a:r>
          <a:r>
            <a:rPr lang="en-AU" sz="2000">
              <a:solidFill>
                <a:srgbClr val="FFFFFF"/>
              </a:solidFill>
              <a:effectLst/>
              <a:latin typeface="MetaOT-Norm"/>
              <a:ea typeface="Times New Roman" panose="02020603050405020304" pitchFamily="18" charset="0"/>
              <a:cs typeface="Times New Roman" panose="02020603050405020304" pitchFamily="18" charset="0"/>
            </a:rPr>
            <a:t>–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15</xdr:col>
      <xdr:colOff>598305</xdr:colOff>
      <xdr:row>13</xdr:row>
      <xdr:rowOff>60326</xdr:rowOff>
    </xdr:from>
    <xdr:to>
      <xdr:col>16</xdr:col>
      <xdr:colOff>965341</xdr:colOff>
      <xdr:row>19</xdr:row>
      <xdr:rowOff>142875</xdr:rowOff>
    </xdr:to>
    <xdr:pic>
      <xdr:nvPicPr>
        <xdr:cNvPr id="7" name="Picture 4">
          <a:extLst>
            <a:ext uri="{FF2B5EF4-FFF2-40B4-BE49-F238E27FC236}">
              <a16:creationId xmlns:a16="http://schemas.microsoft.com/office/drawing/2014/main" id="{F514DBBD-3382-45C1-A4BA-B6C3C905FC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9755" y="2165351"/>
          <a:ext cx="1148086" cy="1139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36195</xdr:colOff>
      <xdr:row>56</xdr:row>
      <xdr:rowOff>100965</xdr:rowOff>
    </xdr:from>
    <xdr:to>
      <xdr:col>3</xdr:col>
      <xdr:colOff>19050</xdr:colOff>
      <xdr:row>58</xdr:row>
      <xdr:rowOff>132934</xdr:rowOff>
    </xdr:to>
    <xdr:pic>
      <xdr:nvPicPr>
        <xdr:cNvPr id="4" name="Picture 3">
          <a:extLst>
            <a:ext uri="{FF2B5EF4-FFF2-40B4-BE49-F238E27FC236}">
              <a16:creationId xmlns:a16="http://schemas.microsoft.com/office/drawing/2014/main" id="{70154EAF-760E-416A-95B7-484D125F45E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7170" y="11311890"/>
          <a:ext cx="1021080" cy="355819"/>
        </a:xfrm>
        <a:prstGeom prst="rect">
          <a:avLst/>
        </a:prstGeom>
      </xdr:spPr>
    </xdr:pic>
    <xdr:clientData/>
  </xdr:twoCellAnchor>
  <xdr:twoCellAnchor editAs="oneCell">
    <xdr:from>
      <xdr:col>1</xdr:col>
      <xdr:colOff>0</xdr:colOff>
      <xdr:row>0</xdr:row>
      <xdr:rowOff>0</xdr:rowOff>
    </xdr:from>
    <xdr:to>
      <xdr:col>17</xdr:col>
      <xdr:colOff>0</xdr:colOff>
      <xdr:row>12</xdr:row>
      <xdr:rowOff>9524</xdr:rowOff>
    </xdr:to>
    <xdr:pic>
      <xdr:nvPicPr>
        <xdr:cNvPr id="9" name="Picture 8">
          <a:extLst>
            <a:ext uri="{FF2B5EF4-FFF2-40B4-BE49-F238E27FC236}">
              <a16:creationId xmlns:a16="http://schemas.microsoft.com/office/drawing/2014/main" id="{EB03DC5B-F4AC-4F70-9F67-84E36644E4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477375" cy="195262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9</xdr:row>
      <xdr:rowOff>0</xdr:rowOff>
    </xdr:from>
    <xdr:to>
      <xdr:col>5</xdr:col>
      <xdr:colOff>1152525</xdr:colOff>
      <xdr:row>14</xdr:row>
      <xdr:rowOff>85725</xdr:rowOff>
    </xdr:to>
    <xdr:pic>
      <xdr:nvPicPr>
        <xdr:cNvPr id="7" name="Picture 10" descr="standard-2">
          <a:extLst>
            <a:ext uri="{FF2B5EF4-FFF2-40B4-BE49-F238E27FC236}">
              <a16:creationId xmlns:a16="http://schemas.microsoft.com/office/drawing/2014/main" id="{314A4BCC-1158-4712-BA56-B5F42537B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3098"/>
        <a:stretch>
          <a:fillRect/>
        </a:stretch>
      </xdr:blipFill>
      <xdr:spPr bwMode="auto">
        <a:xfrm>
          <a:off x="123825" y="1476375"/>
          <a:ext cx="80010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104775</xdr:colOff>
      <xdr:row>9</xdr:row>
      <xdr:rowOff>85725</xdr:rowOff>
    </xdr:from>
    <xdr:to>
      <xdr:col>4</xdr:col>
      <xdr:colOff>2305050</xdr:colOff>
      <xdr:row>13</xdr:row>
      <xdr:rowOff>114300</xdr:rowOff>
    </xdr:to>
    <xdr:sp macro="" textlink="">
      <xdr:nvSpPr>
        <xdr:cNvPr id="8" name="Text Box 13">
          <a:extLst>
            <a:ext uri="{FF2B5EF4-FFF2-40B4-BE49-F238E27FC236}">
              <a16:creationId xmlns:a16="http://schemas.microsoft.com/office/drawing/2014/main" id="{B1C1F033-AB5D-4A23-AB9E-F5A7B4DA0D55}"/>
            </a:ext>
          </a:extLst>
        </xdr:cNvPr>
        <xdr:cNvSpPr txBox="1">
          <a:spLocks noChangeArrowheads="1"/>
        </xdr:cNvSpPr>
      </xdr:nvSpPr>
      <xdr:spPr bwMode="auto">
        <a:xfrm>
          <a:off x="219075" y="1562100"/>
          <a:ext cx="5676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2 Partnering with Consumers</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Measurement Plan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5</xdr:col>
      <xdr:colOff>1104901</xdr:colOff>
      <xdr:row>8</xdr:row>
      <xdr:rowOff>66675</xdr:rowOff>
    </xdr:from>
    <xdr:to>
      <xdr:col>5</xdr:col>
      <xdr:colOff>2286001</xdr:colOff>
      <xdr:row>15</xdr:row>
      <xdr:rowOff>0</xdr:rowOff>
    </xdr:to>
    <xdr:pic>
      <xdr:nvPicPr>
        <xdr:cNvPr id="9" name="Picture 4">
          <a:extLst>
            <a:ext uri="{FF2B5EF4-FFF2-40B4-BE49-F238E27FC236}">
              <a16:creationId xmlns:a16="http://schemas.microsoft.com/office/drawing/2014/main" id="{7980750C-952F-4003-9637-9C86583922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77201" y="1362075"/>
          <a:ext cx="1181100"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28210</xdr:colOff>
      <xdr:row>62</xdr:row>
      <xdr:rowOff>152400</xdr:rowOff>
    </xdr:from>
    <xdr:to>
      <xdr:col>1</xdr:col>
      <xdr:colOff>1057275</xdr:colOff>
      <xdr:row>65</xdr:row>
      <xdr:rowOff>9525</xdr:rowOff>
    </xdr:to>
    <xdr:pic>
      <xdr:nvPicPr>
        <xdr:cNvPr id="3" name="Picture 2">
          <a:extLst>
            <a:ext uri="{FF2B5EF4-FFF2-40B4-BE49-F238E27FC236}">
              <a16:creationId xmlns:a16="http://schemas.microsoft.com/office/drawing/2014/main" id="{34298B71-116C-4DB0-9F27-25AB41BAC22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090" y="83294220"/>
          <a:ext cx="1029065" cy="360045"/>
        </a:xfrm>
        <a:prstGeom prst="rect">
          <a:avLst/>
        </a:prstGeom>
      </xdr:spPr>
    </xdr:pic>
    <xdr:clientData/>
  </xdr:twoCellAnchor>
  <xdr:twoCellAnchor editAs="oneCell">
    <xdr:from>
      <xdr:col>1</xdr:col>
      <xdr:colOff>0</xdr:colOff>
      <xdr:row>0</xdr:row>
      <xdr:rowOff>0</xdr:rowOff>
    </xdr:from>
    <xdr:to>
      <xdr:col>6</xdr:col>
      <xdr:colOff>1520825</xdr:colOff>
      <xdr:row>7</xdr:row>
      <xdr:rowOff>142240</xdr:rowOff>
    </xdr:to>
    <xdr:pic>
      <xdr:nvPicPr>
        <xdr:cNvPr id="10" name="Picture 9">
          <a:extLst>
            <a:ext uri="{FF2B5EF4-FFF2-40B4-BE49-F238E27FC236}">
              <a16:creationId xmlns:a16="http://schemas.microsoft.com/office/drawing/2014/main" id="{2485B01F-D5D0-49EA-8034-145AC89B988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2:P36"/>
  <sheetViews>
    <sheetView tabSelected="1" zoomScaleNormal="100" workbookViewId="0"/>
  </sheetViews>
  <sheetFormatPr defaultColWidth="9.140625" defaultRowHeight="12.75" x14ac:dyDescent="0.2"/>
  <cols>
    <col min="1" max="1" width="2.7109375" style="134" customWidth="1"/>
    <col min="2" max="16384" width="9.140625" style="134"/>
  </cols>
  <sheetData>
    <row r="22" spans="2:16" ht="18" x14ac:dyDescent="0.25">
      <c r="B22" s="133" t="s">
        <v>56</v>
      </c>
    </row>
    <row r="23" spans="2:16" x14ac:dyDescent="0.2">
      <c r="B23" s="135"/>
    </row>
    <row r="24" spans="2:16" ht="60" customHeight="1" x14ac:dyDescent="0.2">
      <c r="B24" s="361" t="s">
        <v>537</v>
      </c>
      <c r="C24" s="361"/>
      <c r="D24" s="361"/>
      <c r="E24" s="361"/>
      <c r="F24" s="361"/>
      <c r="G24" s="361"/>
      <c r="H24" s="361"/>
      <c r="I24" s="361"/>
      <c r="J24" s="361"/>
      <c r="K24" s="361"/>
      <c r="L24" s="361"/>
      <c r="M24" s="361"/>
      <c r="N24" s="361"/>
      <c r="O24" s="361"/>
      <c r="P24" s="361"/>
    </row>
    <row r="25" spans="2:16" x14ac:dyDescent="0.2">
      <c r="B25" s="135"/>
    </row>
    <row r="27" spans="2:16" ht="18" x14ac:dyDescent="0.25">
      <c r="B27" s="133" t="s">
        <v>19</v>
      </c>
    </row>
    <row r="28" spans="2:16" x14ac:dyDescent="0.2">
      <c r="B28" s="135"/>
    </row>
    <row r="29" spans="2:16" ht="14.25" x14ac:dyDescent="0.2">
      <c r="B29" s="363" t="s">
        <v>61</v>
      </c>
      <c r="C29" s="363"/>
      <c r="D29" s="363"/>
      <c r="E29" s="362" t="s">
        <v>364</v>
      </c>
      <c r="F29" s="362"/>
      <c r="G29" s="362"/>
      <c r="H29" s="362"/>
      <c r="I29" s="362"/>
      <c r="J29" s="362"/>
      <c r="K29" s="362"/>
      <c r="L29" s="362"/>
      <c r="M29" s="362"/>
      <c r="N29" s="362"/>
      <c r="O29" s="362"/>
      <c r="P29" s="362"/>
    </row>
    <row r="30" spans="2:16" ht="14.25" x14ac:dyDescent="0.2">
      <c r="B30" s="363" t="s">
        <v>62</v>
      </c>
      <c r="C30" s="363"/>
      <c r="D30" s="363"/>
      <c r="E30" s="362" t="s">
        <v>365</v>
      </c>
      <c r="F30" s="362"/>
      <c r="G30" s="362"/>
      <c r="H30" s="362"/>
      <c r="I30" s="362"/>
      <c r="J30" s="362"/>
      <c r="K30" s="362"/>
      <c r="L30" s="362"/>
      <c r="M30" s="362"/>
      <c r="N30" s="362"/>
      <c r="O30" s="362"/>
      <c r="P30" s="362"/>
    </row>
    <row r="31" spans="2:16" ht="14.25" x14ac:dyDescent="0.2">
      <c r="B31" s="363" t="s">
        <v>63</v>
      </c>
      <c r="C31" s="363"/>
      <c r="D31" s="363"/>
      <c r="E31" s="362" t="s">
        <v>385</v>
      </c>
      <c r="F31" s="362"/>
      <c r="G31" s="362"/>
      <c r="H31" s="362"/>
      <c r="I31" s="362"/>
      <c r="J31" s="362"/>
      <c r="K31" s="362"/>
      <c r="L31" s="362"/>
      <c r="M31" s="362"/>
      <c r="N31" s="362"/>
      <c r="O31" s="362"/>
      <c r="P31" s="362"/>
    </row>
    <row r="32" spans="2:16" ht="14.25" x14ac:dyDescent="0.2">
      <c r="B32" s="136"/>
      <c r="C32" s="136"/>
      <c r="D32" s="136"/>
      <c r="E32" s="136"/>
      <c r="F32" s="136"/>
      <c r="G32" s="136"/>
      <c r="H32" s="136"/>
      <c r="I32" s="136"/>
      <c r="J32" s="136"/>
      <c r="K32" s="136"/>
      <c r="L32" s="136"/>
      <c r="M32" s="136"/>
      <c r="N32" s="136"/>
      <c r="O32" s="136"/>
      <c r="P32" s="136"/>
    </row>
    <row r="33" spans="2:16" ht="14.25" x14ac:dyDescent="0.2">
      <c r="B33" s="364" t="s">
        <v>28</v>
      </c>
      <c r="C33" s="364"/>
      <c r="D33" s="364"/>
      <c r="E33" s="362" t="s">
        <v>366</v>
      </c>
      <c r="F33" s="362"/>
      <c r="G33" s="362"/>
      <c r="H33" s="362"/>
      <c r="I33" s="362"/>
      <c r="J33" s="362"/>
      <c r="K33" s="362"/>
      <c r="L33" s="362"/>
      <c r="M33" s="362"/>
      <c r="N33" s="362"/>
      <c r="O33" s="362"/>
      <c r="P33" s="362"/>
    </row>
    <row r="34" spans="2:16" ht="14.25" x14ac:dyDescent="0.2">
      <c r="B34" s="364" t="s">
        <v>29</v>
      </c>
      <c r="C34" s="364"/>
      <c r="D34" s="364"/>
      <c r="E34" s="362" t="s">
        <v>386</v>
      </c>
      <c r="F34" s="362"/>
      <c r="G34" s="362"/>
      <c r="H34" s="362"/>
      <c r="I34" s="362"/>
      <c r="J34" s="362"/>
      <c r="K34" s="362"/>
      <c r="L34" s="362"/>
      <c r="M34" s="362"/>
      <c r="N34" s="362"/>
      <c r="O34" s="362"/>
      <c r="P34" s="362"/>
    </row>
    <row r="35" spans="2:16" ht="14.25" x14ac:dyDescent="0.2">
      <c r="B35" s="136"/>
      <c r="C35" s="136"/>
      <c r="D35" s="136"/>
      <c r="E35" s="136"/>
      <c r="F35" s="136"/>
      <c r="G35" s="136"/>
      <c r="H35" s="136"/>
      <c r="I35" s="136"/>
      <c r="J35" s="136"/>
      <c r="K35" s="136"/>
      <c r="L35" s="136"/>
      <c r="M35" s="136"/>
      <c r="N35" s="136"/>
      <c r="O35" s="136"/>
      <c r="P35" s="136"/>
    </row>
    <row r="36" spans="2:16" ht="14.25" x14ac:dyDescent="0.2">
      <c r="B36" s="364" t="s">
        <v>65</v>
      </c>
      <c r="C36" s="364"/>
      <c r="D36" s="364"/>
      <c r="E36" s="362" t="s">
        <v>367</v>
      </c>
      <c r="F36" s="362"/>
      <c r="G36" s="362"/>
      <c r="H36" s="362"/>
      <c r="I36" s="362"/>
      <c r="J36" s="362"/>
      <c r="K36" s="362"/>
      <c r="L36" s="362"/>
      <c r="M36" s="362"/>
      <c r="N36" s="362"/>
      <c r="O36" s="362"/>
      <c r="P36" s="362"/>
    </row>
  </sheetData>
  <mergeCells count="13">
    <mergeCell ref="B24:P24"/>
    <mergeCell ref="E36:P36"/>
    <mergeCell ref="E34:P34"/>
    <mergeCell ref="E33:P33"/>
    <mergeCell ref="E31:P31"/>
    <mergeCell ref="E30:P30"/>
    <mergeCell ref="E29:P29"/>
    <mergeCell ref="B29:D29"/>
    <mergeCell ref="B36:D36"/>
    <mergeCell ref="B34:D34"/>
    <mergeCell ref="B33:D33"/>
    <mergeCell ref="B31:D31"/>
    <mergeCell ref="B30:D30"/>
  </mergeCells>
  <hyperlinks>
    <hyperlink ref="B29" location="'Facility Collection &amp; Results'!A1" display="Facility Collection &amp; Results'"/>
    <hyperlink ref="B30" location="'Ward_Unit Collection'!A1" display="Ward_Unit Collection'"/>
    <hyperlink ref="B31" location="'Patient Collection'!A1" display="Patient Collection'"/>
    <hyperlink ref="B33" location="'Results for Ward_Unit'!A1" display="Results for Ward_Unit"/>
    <hyperlink ref="B34" location="'Results for Patient'!A1" display="Results for Patient"/>
    <hyperlink ref="B36" location="'Measurement Plan'!A1" display="Measurement Plan"/>
  </hyperlinks>
  <pageMargins left="0.59055118110236227" right="0.59055118110236227" top="0.27559055118110237" bottom="0.70866141732283472" header="0.31496062992125984" footer="0"/>
  <pageSetup paperSize="9" scale="65" fitToHeight="0" orientation="portrait" r:id="rId1"/>
  <headerFooter>
    <oddFooter>&amp;LNSQHS Standards Edition 2 Version 1.0 - Standard 2 Partnering with Consumers
Page &amp;P of &amp;N&amp;CPrinted copies are uncontrolled&amp;R&amp;G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9"/>
  <sheetViews>
    <sheetView zoomScaleNormal="100" workbookViewId="0"/>
  </sheetViews>
  <sheetFormatPr defaultColWidth="9.140625" defaultRowHeight="12.75" x14ac:dyDescent="0.25"/>
  <cols>
    <col min="1" max="1" width="2.7109375" style="139" customWidth="1"/>
    <col min="2" max="2" width="9.140625" style="161"/>
    <col min="3" max="14" width="10.7109375" style="139" customWidth="1"/>
    <col min="15" max="15" width="11.5703125" style="139" customWidth="1"/>
    <col min="16" max="16384" width="9.140625" style="139"/>
  </cols>
  <sheetData>
    <row r="1" spans="1:15" x14ac:dyDescent="0.25">
      <c r="A1" s="138"/>
      <c r="B1" s="137"/>
      <c r="C1" s="138"/>
      <c r="D1" s="138"/>
      <c r="E1" s="138"/>
      <c r="F1" s="138"/>
      <c r="G1" s="138"/>
      <c r="H1" s="138"/>
      <c r="I1" s="138"/>
      <c r="J1" s="138"/>
      <c r="K1" s="138"/>
      <c r="L1" s="138"/>
      <c r="M1" s="138"/>
      <c r="N1" s="138"/>
      <c r="O1" s="138"/>
    </row>
    <row r="2" spans="1:15" x14ac:dyDescent="0.25">
      <c r="A2" s="138"/>
      <c r="B2" s="137"/>
      <c r="C2" s="138"/>
      <c r="D2" s="138"/>
      <c r="E2" s="138"/>
      <c r="F2" s="138"/>
      <c r="G2" s="138"/>
      <c r="H2" s="138"/>
      <c r="I2" s="138"/>
      <c r="J2" s="138"/>
      <c r="K2" s="138"/>
      <c r="L2" s="138"/>
      <c r="M2" s="138"/>
      <c r="N2" s="138"/>
      <c r="O2" s="138"/>
    </row>
    <row r="3" spans="1:15" x14ac:dyDescent="0.25">
      <c r="A3" s="138"/>
      <c r="B3" s="137"/>
      <c r="C3" s="138"/>
      <c r="D3" s="138"/>
      <c r="E3" s="138"/>
      <c r="F3" s="138"/>
      <c r="G3" s="138"/>
      <c r="H3" s="138"/>
      <c r="I3" s="138"/>
      <c r="J3" s="138"/>
      <c r="K3" s="138"/>
      <c r="L3" s="138"/>
      <c r="M3" s="138"/>
      <c r="N3" s="138"/>
      <c r="O3" s="138"/>
    </row>
    <row r="4" spans="1:15" x14ac:dyDescent="0.25">
      <c r="A4" s="138"/>
      <c r="B4" s="137"/>
      <c r="C4" s="138"/>
      <c r="D4" s="138"/>
      <c r="E4" s="138"/>
      <c r="F4" s="138"/>
      <c r="G4" s="138"/>
      <c r="H4" s="138"/>
      <c r="I4" s="138"/>
      <c r="J4" s="138"/>
      <c r="K4" s="138"/>
      <c r="L4" s="138"/>
      <c r="M4" s="138"/>
      <c r="N4" s="138"/>
      <c r="O4" s="138"/>
    </row>
    <row r="5" spans="1:15" x14ac:dyDescent="0.25">
      <c r="A5" s="138"/>
      <c r="B5" s="137"/>
      <c r="C5" s="138"/>
      <c r="D5" s="138"/>
      <c r="E5" s="138"/>
      <c r="F5" s="138"/>
      <c r="G5" s="138"/>
      <c r="H5" s="138"/>
      <c r="I5" s="138"/>
      <c r="J5" s="138"/>
      <c r="K5" s="138"/>
      <c r="L5" s="138"/>
      <c r="M5" s="138"/>
      <c r="N5" s="138"/>
      <c r="O5" s="138"/>
    </row>
    <row r="6" spans="1:15" x14ac:dyDescent="0.25">
      <c r="A6" s="138"/>
      <c r="B6" s="137"/>
      <c r="C6" s="138"/>
      <c r="D6" s="138"/>
      <c r="E6" s="138"/>
      <c r="F6" s="138"/>
      <c r="G6" s="138"/>
      <c r="H6" s="138"/>
      <c r="I6" s="138"/>
      <c r="J6" s="138"/>
      <c r="K6" s="138"/>
      <c r="L6" s="138"/>
      <c r="M6" s="138"/>
      <c r="N6" s="138"/>
      <c r="O6" s="138"/>
    </row>
    <row r="7" spans="1:15" x14ac:dyDescent="0.25">
      <c r="A7" s="138"/>
      <c r="B7" s="137"/>
      <c r="C7" s="138"/>
      <c r="D7" s="138"/>
      <c r="E7" s="138"/>
      <c r="F7" s="138"/>
      <c r="G7" s="138"/>
      <c r="H7" s="138"/>
      <c r="I7" s="138"/>
      <c r="J7" s="138"/>
      <c r="K7" s="138"/>
      <c r="L7" s="138"/>
      <c r="M7" s="138"/>
      <c r="N7" s="138"/>
      <c r="O7" s="138"/>
    </row>
    <row r="8" spans="1:15" x14ac:dyDescent="0.25">
      <c r="A8" s="138"/>
      <c r="B8" s="137"/>
      <c r="C8" s="138"/>
      <c r="D8" s="138"/>
      <c r="E8" s="138"/>
      <c r="F8" s="138"/>
      <c r="G8" s="138"/>
      <c r="H8" s="138"/>
      <c r="I8" s="138"/>
      <c r="J8" s="138"/>
      <c r="K8" s="138"/>
      <c r="L8" s="138"/>
      <c r="M8" s="138"/>
      <c r="N8" s="138"/>
      <c r="O8" s="138"/>
    </row>
    <row r="9" spans="1:15" x14ac:dyDescent="0.25">
      <c r="A9" s="138"/>
      <c r="B9" s="137"/>
      <c r="C9" s="138"/>
      <c r="D9" s="138"/>
      <c r="E9" s="138"/>
      <c r="F9" s="138"/>
      <c r="G9" s="138"/>
      <c r="H9" s="138"/>
      <c r="I9" s="138"/>
      <c r="J9" s="138"/>
      <c r="K9" s="138"/>
      <c r="L9" s="138"/>
      <c r="M9" s="138"/>
      <c r="N9" s="138"/>
      <c r="O9" s="138"/>
    </row>
    <row r="10" spans="1:15" x14ac:dyDescent="0.25">
      <c r="A10" s="138"/>
      <c r="B10" s="137"/>
      <c r="C10" s="138"/>
      <c r="D10" s="138"/>
      <c r="E10" s="138"/>
      <c r="F10" s="138"/>
      <c r="G10" s="138"/>
      <c r="H10" s="138"/>
      <c r="I10" s="138"/>
      <c r="J10" s="138"/>
      <c r="K10" s="138"/>
      <c r="L10" s="138"/>
      <c r="M10" s="138"/>
      <c r="N10" s="138"/>
      <c r="O10" s="138"/>
    </row>
    <row r="11" spans="1:15" x14ac:dyDescent="0.25">
      <c r="A11" s="138"/>
      <c r="B11" s="137"/>
      <c r="C11" s="138"/>
      <c r="D11" s="138"/>
      <c r="E11" s="138"/>
      <c r="F11" s="138"/>
      <c r="G11" s="138"/>
      <c r="H11" s="138"/>
      <c r="I11" s="138"/>
      <c r="J11" s="138"/>
      <c r="K11" s="138"/>
      <c r="L11" s="138"/>
      <c r="M11" s="138"/>
      <c r="N11" s="138"/>
      <c r="O11" s="138"/>
    </row>
    <row r="12" spans="1:15" x14ac:dyDescent="0.25">
      <c r="A12" s="138"/>
      <c r="B12" s="137"/>
      <c r="C12" s="138"/>
      <c r="D12" s="138"/>
      <c r="E12" s="138"/>
      <c r="F12" s="138"/>
      <c r="G12" s="138"/>
      <c r="H12" s="138"/>
      <c r="I12" s="138"/>
      <c r="J12" s="138"/>
      <c r="K12" s="138"/>
      <c r="L12" s="138"/>
      <c r="M12" s="138"/>
      <c r="N12" s="138"/>
      <c r="O12" s="138"/>
    </row>
    <row r="13" spans="1:15" x14ac:dyDescent="0.25">
      <c r="A13" s="138"/>
      <c r="B13" s="137"/>
      <c r="C13" s="138"/>
      <c r="D13" s="138"/>
      <c r="E13" s="138"/>
      <c r="F13" s="138"/>
      <c r="G13" s="138"/>
      <c r="H13" s="138"/>
      <c r="I13" s="138"/>
      <c r="J13" s="138"/>
      <c r="K13" s="138"/>
      <c r="L13" s="138"/>
      <c r="M13" s="138"/>
      <c r="N13" s="138"/>
      <c r="O13" s="138"/>
    </row>
    <row r="14" spans="1:15" x14ac:dyDescent="0.25">
      <c r="A14" s="138"/>
      <c r="B14" s="137"/>
      <c r="C14" s="138"/>
      <c r="D14" s="138"/>
      <c r="E14" s="138"/>
      <c r="F14" s="138"/>
      <c r="G14" s="138"/>
      <c r="H14" s="138"/>
      <c r="I14" s="138"/>
      <c r="J14" s="138"/>
      <c r="K14" s="138"/>
      <c r="L14" s="138"/>
      <c r="M14" s="138"/>
      <c r="N14" s="138"/>
      <c r="O14" s="138"/>
    </row>
    <row r="15" spans="1:15" ht="14.25" x14ac:dyDescent="0.25">
      <c r="A15" s="138"/>
      <c r="B15" s="140"/>
      <c r="C15" s="138"/>
      <c r="D15" s="138"/>
      <c r="E15" s="138"/>
      <c r="F15" s="138"/>
      <c r="G15" s="138"/>
      <c r="H15" s="138"/>
      <c r="I15" s="138"/>
      <c r="J15" s="138"/>
      <c r="K15" s="138"/>
      <c r="L15" s="138"/>
      <c r="M15" s="138"/>
      <c r="N15" s="138"/>
      <c r="O15" s="138"/>
    </row>
    <row r="16" spans="1:15" ht="15" x14ac:dyDescent="0.25">
      <c r="A16" s="138"/>
      <c r="B16" s="141"/>
      <c r="C16" s="138"/>
      <c r="D16" s="138"/>
      <c r="E16" s="138"/>
      <c r="F16" s="138"/>
      <c r="G16" s="138"/>
      <c r="H16" s="138"/>
      <c r="I16" s="138"/>
      <c r="J16" s="138"/>
      <c r="K16" s="138"/>
      <c r="L16" s="138"/>
      <c r="M16" s="138"/>
      <c r="N16" s="138"/>
      <c r="O16" s="138"/>
    </row>
    <row r="17" spans="1:15" ht="14.25" x14ac:dyDescent="0.25">
      <c r="A17" s="138"/>
      <c r="B17" s="140"/>
      <c r="C17" s="138"/>
      <c r="D17" s="138"/>
      <c r="E17" s="138"/>
      <c r="F17" s="138"/>
      <c r="G17" s="138"/>
      <c r="H17" s="138"/>
      <c r="I17" s="138"/>
      <c r="J17" s="138"/>
      <c r="K17" s="138"/>
      <c r="L17" s="138"/>
      <c r="M17" s="138"/>
      <c r="N17" s="138"/>
      <c r="O17" s="138"/>
    </row>
    <row r="18" spans="1:15" ht="15" x14ac:dyDescent="0.25">
      <c r="A18" s="138"/>
      <c r="B18" s="141"/>
      <c r="C18" s="138"/>
      <c r="D18" s="138"/>
      <c r="E18" s="138"/>
      <c r="F18" s="138"/>
      <c r="G18" s="138"/>
      <c r="H18" s="138"/>
      <c r="I18" s="138"/>
      <c r="J18" s="138"/>
      <c r="K18" s="138"/>
      <c r="L18" s="138"/>
      <c r="M18" s="138"/>
      <c r="N18" s="138"/>
      <c r="O18" s="138"/>
    </row>
    <row r="19" spans="1:15" ht="14.25" x14ac:dyDescent="0.25">
      <c r="A19" s="138"/>
      <c r="B19" s="140"/>
      <c r="C19" s="138"/>
      <c r="D19" s="138"/>
      <c r="E19" s="138"/>
      <c r="F19" s="138"/>
      <c r="G19" s="138"/>
      <c r="H19" s="138"/>
      <c r="I19" s="138"/>
      <c r="J19" s="138"/>
      <c r="K19" s="138"/>
      <c r="L19" s="138"/>
      <c r="M19" s="138"/>
      <c r="N19" s="138"/>
      <c r="O19" s="138"/>
    </row>
    <row r="20" spans="1:15" x14ac:dyDescent="0.25">
      <c r="A20" s="138"/>
      <c r="B20" s="137"/>
      <c r="C20" s="138"/>
      <c r="D20" s="138"/>
      <c r="E20" s="138"/>
      <c r="F20" s="138"/>
      <c r="G20" s="138"/>
      <c r="H20" s="138"/>
      <c r="I20" s="138"/>
      <c r="J20" s="138"/>
      <c r="K20" s="138"/>
      <c r="L20" s="138"/>
      <c r="M20" s="138"/>
      <c r="N20" s="138"/>
      <c r="O20" s="138"/>
    </row>
    <row r="21" spans="1:15" ht="13.5" thickBot="1" x14ac:dyDescent="0.3">
      <c r="A21" s="138"/>
      <c r="B21" s="137"/>
      <c r="C21" s="138"/>
      <c r="D21" s="138"/>
      <c r="E21" s="138"/>
      <c r="F21" s="138"/>
      <c r="G21" s="138"/>
      <c r="H21" s="138"/>
      <c r="I21" s="138"/>
      <c r="J21" s="138"/>
      <c r="K21" s="138"/>
      <c r="L21" s="138"/>
      <c r="M21" s="138"/>
      <c r="N21" s="138"/>
      <c r="O21" s="138"/>
    </row>
    <row r="22" spans="1:15" s="142" customFormat="1" x14ac:dyDescent="0.25">
      <c r="A22" s="144"/>
      <c r="B22" s="447" t="s">
        <v>0</v>
      </c>
      <c r="C22" s="448"/>
      <c r="D22" s="448"/>
      <c r="E22" s="448"/>
      <c r="F22" s="448"/>
      <c r="G22" s="449"/>
      <c r="H22" s="444" t="s">
        <v>1</v>
      </c>
      <c r="I22" s="445"/>
      <c r="J22" s="445"/>
      <c r="K22" s="446"/>
      <c r="L22" s="444" t="s">
        <v>2</v>
      </c>
      <c r="M22" s="445"/>
      <c r="N22" s="445"/>
      <c r="O22" s="446"/>
    </row>
    <row r="23" spans="1:15" s="142" customFormat="1" ht="13.5" thickBot="1" x14ac:dyDescent="0.3">
      <c r="A23" s="144"/>
      <c r="B23" s="419"/>
      <c r="C23" s="420"/>
      <c r="D23" s="420"/>
      <c r="E23" s="420"/>
      <c r="F23" s="420"/>
      <c r="G23" s="421"/>
      <c r="H23" s="419"/>
      <c r="I23" s="420"/>
      <c r="J23" s="420"/>
      <c r="K23" s="421"/>
      <c r="L23" s="419"/>
      <c r="M23" s="420"/>
      <c r="N23" s="420"/>
      <c r="O23" s="421"/>
    </row>
    <row r="24" spans="1:15" s="142" customFormat="1" ht="13.5" thickBot="1" x14ac:dyDescent="0.3">
      <c r="A24" s="144"/>
      <c r="B24" s="143"/>
      <c r="C24" s="144"/>
      <c r="D24" s="144"/>
      <c r="E24" s="144"/>
      <c r="F24" s="144"/>
      <c r="G24" s="144"/>
      <c r="H24" s="144"/>
      <c r="I24" s="144"/>
      <c r="J24" s="144"/>
      <c r="K24" s="144"/>
      <c r="L24" s="144"/>
      <c r="M24" s="144"/>
      <c r="N24" s="144"/>
      <c r="O24" s="144"/>
    </row>
    <row r="25" spans="1:15" s="142" customFormat="1" ht="13.5" thickBot="1" x14ac:dyDescent="0.3">
      <c r="A25" s="144"/>
      <c r="B25" s="451" t="s">
        <v>378</v>
      </c>
      <c r="C25" s="452"/>
      <c r="D25" s="452"/>
      <c r="E25" s="452"/>
      <c r="F25" s="452"/>
      <c r="G25" s="452"/>
      <c r="H25" s="452"/>
      <c r="I25" s="452"/>
      <c r="J25" s="452"/>
      <c r="K25" s="452"/>
      <c r="L25" s="452"/>
      <c r="M25" s="452"/>
      <c r="N25" s="452"/>
      <c r="O25" s="453"/>
    </row>
    <row r="26" spans="1:15" s="142" customFormat="1" ht="13.5" thickBot="1" x14ac:dyDescent="0.3">
      <c r="A26" s="144"/>
      <c r="B26" s="143"/>
      <c r="C26" s="144"/>
      <c r="D26" s="144"/>
      <c r="E26" s="144"/>
      <c r="F26" s="144"/>
      <c r="G26" s="144"/>
      <c r="H26" s="144"/>
      <c r="I26" s="144"/>
      <c r="J26" s="144"/>
      <c r="K26" s="144"/>
      <c r="L26" s="144"/>
      <c r="M26" s="144"/>
      <c r="N26" s="144"/>
      <c r="O26" s="144"/>
    </row>
    <row r="27" spans="1:15" s="142" customFormat="1" ht="39.75" customHeight="1" thickBot="1" x14ac:dyDescent="0.3">
      <c r="A27" s="144"/>
      <c r="B27" s="145" t="s">
        <v>64</v>
      </c>
      <c r="C27" s="417" t="s">
        <v>368</v>
      </c>
      <c r="D27" s="417"/>
      <c r="E27" s="417"/>
      <c r="F27" s="417"/>
      <c r="G27" s="417"/>
      <c r="H27" s="417"/>
      <c r="I27" s="417"/>
      <c r="J27" s="417"/>
      <c r="K27" s="417"/>
      <c r="L27" s="417"/>
      <c r="M27" s="417"/>
      <c r="N27" s="417"/>
      <c r="O27" s="418"/>
    </row>
    <row r="28" spans="1:15" s="142" customFormat="1" x14ac:dyDescent="0.25">
      <c r="A28" s="144"/>
      <c r="B28" s="143"/>
      <c r="C28" s="144"/>
      <c r="D28" s="144"/>
      <c r="E28" s="144"/>
      <c r="F28" s="144"/>
      <c r="G28" s="144"/>
      <c r="H28" s="144"/>
      <c r="I28" s="144"/>
      <c r="J28" s="144"/>
      <c r="K28" s="144"/>
      <c r="L28" s="144"/>
      <c r="M28" s="144"/>
      <c r="N28" s="144"/>
      <c r="O28" s="144"/>
    </row>
    <row r="29" spans="1:15" s="142" customFormat="1" ht="13.5" thickBot="1" x14ac:dyDescent="0.3">
      <c r="A29" s="144"/>
      <c r="B29" s="143"/>
      <c r="C29" s="144"/>
      <c r="D29" s="144"/>
      <c r="E29" s="144"/>
      <c r="F29" s="144"/>
      <c r="G29" s="144"/>
      <c r="H29" s="144"/>
      <c r="I29" s="144"/>
      <c r="J29" s="144"/>
      <c r="K29" s="144"/>
      <c r="L29" s="144"/>
      <c r="M29" s="144"/>
      <c r="N29" s="144"/>
      <c r="O29" s="144"/>
    </row>
    <row r="30" spans="1:15" ht="13.5" thickBot="1" x14ac:dyDescent="0.3">
      <c r="A30" s="138"/>
      <c r="B30" s="146" t="s">
        <v>3</v>
      </c>
      <c r="C30" s="147"/>
      <c r="D30" s="147"/>
      <c r="E30" s="147"/>
      <c r="F30" s="147"/>
      <c r="G30" s="147"/>
      <c r="H30" s="147"/>
      <c r="I30" s="147"/>
      <c r="J30" s="147"/>
      <c r="K30" s="147"/>
      <c r="L30" s="147"/>
      <c r="M30" s="147"/>
      <c r="N30" s="147"/>
      <c r="O30" s="148" t="s">
        <v>4</v>
      </c>
    </row>
    <row r="31" spans="1:15" ht="25.5" customHeight="1" x14ac:dyDescent="0.25">
      <c r="A31" s="138"/>
      <c r="B31" s="149">
        <v>1</v>
      </c>
      <c r="C31" s="424" t="s">
        <v>260</v>
      </c>
      <c r="D31" s="424"/>
      <c r="E31" s="424"/>
      <c r="F31" s="424"/>
      <c r="G31" s="424"/>
      <c r="H31" s="424"/>
      <c r="I31" s="424"/>
      <c r="J31" s="424"/>
      <c r="K31" s="424"/>
      <c r="L31" s="424"/>
      <c r="M31" s="424"/>
      <c r="N31" s="424"/>
      <c r="O31" s="4"/>
    </row>
    <row r="32" spans="1:15" ht="12.75" customHeight="1" thickBot="1" x14ac:dyDescent="0.3">
      <c r="A32" s="138"/>
      <c r="B32" s="371">
        <v>1.1000000000000001</v>
      </c>
      <c r="C32" s="394" t="s">
        <v>67</v>
      </c>
      <c r="D32" s="394"/>
      <c r="E32" s="394"/>
      <c r="F32" s="394"/>
      <c r="G32" s="394"/>
      <c r="H32" s="394"/>
      <c r="I32" s="394"/>
      <c r="J32" s="394"/>
      <c r="K32" s="394"/>
      <c r="L32" s="394"/>
      <c r="M32" s="394"/>
      <c r="N32" s="394"/>
      <c r="O32" s="150"/>
    </row>
    <row r="33" spans="1:15" ht="12.75" customHeight="1" thickBot="1" x14ac:dyDescent="0.3">
      <c r="A33" s="138"/>
      <c r="B33" s="372"/>
      <c r="C33" s="391" t="s">
        <v>68</v>
      </c>
      <c r="D33" s="391"/>
      <c r="E33" s="391"/>
      <c r="F33" s="391"/>
      <c r="G33" s="391"/>
      <c r="H33" s="391"/>
      <c r="I33" s="391"/>
      <c r="J33" s="391"/>
      <c r="K33" s="391"/>
      <c r="L33" s="391"/>
      <c r="M33" s="391"/>
      <c r="N33" s="391"/>
      <c r="O33" s="151"/>
    </row>
    <row r="34" spans="1:15" ht="12.75" customHeight="1" thickBot="1" x14ac:dyDescent="0.3">
      <c r="A34" s="138"/>
      <c r="B34" s="372"/>
      <c r="C34" s="391" t="s">
        <v>69</v>
      </c>
      <c r="D34" s="391"/>
      <c r="E34" s="391"/>
      <c r="F34" s="391"/>
      <c r="G34" s="391"/>
      <c r="H34" s="391"/>
      <c r="I34" s="391"/>
      <c r="J34" s="391"/>
      <c r="K34" s="391"/>
      <c r="L34" s="391"/>
      <c r="M34" s="391"/>
      <c r="N34" s="391"/>
      <c r="O34" s="151"/>
    </row>
    <row r="35" spans="1:15" ht="12.75" customHeight="1" thickBot="1" x14ac:dyDescent="0.3">
      <c r="A35" s="138"/>
      <c r="B35" s="372"/>
      <c r="C35" s="391" t="s">
        <v>70</v>
      </c>
      <c r="D35" s="391"/>
      <c r="E35" s="391"/>
      <c r="F35" s="391"/>
      <c r="G35" s="391"/>
      <c r="H35" s="391"/>
      <c r="I35" s="391"/>
      <c r="J35" s="391"/>
      <c r="K35" s="391"/>
      <c r="L35" s="391"/>
      <c r="M35" s="391"/>
      <c r="N35" s="391"/>
      <c r="O35" s="151"/>
    </row>
    <row r="36" spans="1:15" ht="12.75" customHeight="1" thickBot="1" x14ac:dyDescent="0.3">
      <c r="A36" s="138"/>
      <c r="B36" s="388"/>
      <c r="C36" s="391" t="s">
        <v>71</v>
      </c>
      <c r="D36" s="391"/>
      <c r="E36" s="391"/>
      <c r="F36" s="391"/>
      <c r="G36" s="391"/>
      <c r="H36" s="391"/>
      <c r="I36" s="391"/>
      <c r="J36" s="391"/>
      <c r="K36" s="391"/>
      <c r="L36" s="391"/>
      <c r="M36" s="391"/>
      <c r="N36" s="391"/>
      <c r="O36" s="151"/>
    </row>
    <row r="37" spans="1:15" ht="12.75" customHeight="1" thickBot="1" x14ac:dyDescent="0.3">
      <c r="A37" s="138"/>
      <c r="B37" s="371">
        <v>1.2</v>
      </c>
      <c r="C37" s="394" t="s">
        <v>72</v>
      </c>
      <c r="D37" s="394"/>
      <c r="E37" s="394"/>
      <c r="F37" s="394"/>
      <c r="G37" s="394"/>
      <c r="H37" s="394"/>
      <c r="I37" s="394"/>
      <c r="J37" s="394"/>
      <c r="K37" s="394"/>
      <c r="L37" s="394"/>
      <c r="M37" s="394"/>
      <c r="N37" s="394"/>
      <c r="O37" s="150"/>
    </row>
    <row r="38" spans="1:15" ht="12.75" customHeight="1" thickBot="1" x14ac:dyDescent="0.3">
      <c r="A38" s="138"/>
      <c r="B38" s="372"/>
      <c r="C38" s="391" t="s">
        <v>73</v>
      </c>
      <c r="D38" s="391"/>
      <c r="E38" s="391"/>
      <c r="F38" s="391"/>
      <c r="G38" s="391"/>
      <c r="H38" s="391"/>
      <c r="I38" s="391"/>
      <c r="J38" s="391"/>
      <c r="K38" s="391"/>
      <c r="L38" s="391"/>
      <c r="M38" s="391"/>
      <c r="N38" s="391"/>
      <c r="O38" s="151"/>
    </row>
    <row r="39" spans="1:15" ht="12.75" customHeight="1" thickBot="1" x14ac:dyDescent="0.3">
      <c r="A39" s="138"/>
      <c r="B39" s="372"/>
      <c r="C39" s="391" t="s">
        <v>74</v>
      </c>
      <c r="D39" s="391"/>
      <c r="E39" s="391"/>
      <c r="F39" s="391"/>
      <c r="G39" s="391"/>
      <c r="H39" s="391"/>
      <c r="I39" s="391"/>
      <c r="J39" s="391"/>
      <c r="K39" s="391"/>
      <c r="L39" s="391"/>
      <c r="M39" s="391"/>
      <c r="N39" s="391"/>
      <c r="O39" s="151"/>
    </row>
    <row r="40" spans="1:15" ht="25.5" customHeight="1" thickBot="1" x14ac:dyDescent="0.3">
      <c r="A40" s="138"/>
      <c r="B40" s="372"/>
      <c r="C40" s="391" t="s">
        <v>76</v>
      </c>
      <c r="D40" s="391"/>
      <c r="E40" s="391"/>
      <c r="F40" s="391"/>
      <c r="G40" s="391"/>
      <c r="H40" s="391"/>
      <c r="I40" s="391"/>
      <c r="J40" s="391"/>
      <c r="K40" s="391"/>
      <c r="L40" s="391"/>
      <c r="M40" s="391"/>
      <c r="N40" s="391"/>
      <c r="O40" s="151"/>
    </row>
    <row r="41" spans="1:15" ht="25.5" customHeight="1" thickBot="1" x14ac:dyDescent="0.3">
      <c r="A41" s="138"/>
      <c r="B41" s="372"/>
      <c r="C41" s="391" t="s">
        <v>75</v>
      </c>
      <c r="D41" s="391"/>
      <c r="E41" s="391"/>
      <c r="F41" s="391"/>
      <c r="G41" s="391"/>
      <c r="H41" s="391"/>
      <c r="I41" s="391"/>
      <c r="J41" s="391"/>
      <c r="K41" s="391"/>
      <c r="L41" s="391"/>
      <c r="M41" s="391"/>
      <c r="N41" s="391"/>
      <c r="O41" s="151"/>
    </row>
    <row r="42" spans="1:15" ht="12.75" customHeight="1" thickBot="1" x14ac:dyDescent="0.3">
      <c r="A42" s="138"/>
      <c r="B42" s="372"/>
      <c r="C42" s="391" t="s">
        <v>77</v>
      </c>
      <c r="D42" s="391"/>
      <c r="E42" s="391"/>
      <c r="F42" s="391"/>
      <c r="G42" s="391"/>
      <c r="H42" s="391"/>
      <c r="I42" s="391"/>
      <c r="J42" s="391"/>
      <c r="K42" s="391"/>
      <c r="L42" s="391"/>
      <c r="M42" s="391"/>
      <c r="N42" s="391"/>
      <c r="O42" s="151"/>
    </row>
    <row r="43" spans="1:15" ht="12.75" customHeight="1" thickBot="1" x14ac:dyDescent="0.3">
      <c r="A43" s="138"/>
      <c r="B43" s="372"/>
      <c r="C43" s="391" t="s">
        <v>337</v>
      </c>
      <c r="D43" s="391"/>
      <c r="E43" s="391"/>
      <c r="F43" s="391"/>
      <c r="G43" s="391"/>
      <c r="H43" s="391"/>
      <c r="I43" s="391"/>
      <c r="J43" s="391"/>
      <c r="K43" s="391"/>
      <c r="L43" s="391"/>
      <c r="M43" s="391"/>
      <c r="N43" s="391"/>
      <c r="O43" s="151"/>
    </row>
    <row r="44" spans="1:15" ht="12.75" customHeight="1" thickBot="1" x14ac:dyDescent="0.3">
      <c r="A44" s="138"/>
      <c r="B44" s="372"/>
      <c r="C44" s="391" t="s">
        <v>375</v>
      </c>
      <c r="D44" s="391"/>
      <c r="E44" s="391"/>
      <c r="F44" s="391"/>
      <c r="G44" s="391"/>
      <c r="H44" s="391"/>
      <c r="I44" s="391"/>
      <c r="J44" s="391"/>
      <c r="K44" s="391"/>
      <c r="L44" s="391"/>
      <c r="M44" s="391"/>
      <c r="N44" s="391"/>
      <c r="O44" s="151"/>
    </row>
    <row r="45" spans="1:15" ht="12.75" customHeight="1" thickBot="1" x14ac:dyDescent="0.3">
      <c r="A45" s="138"/>
      <c r="B45" s="372"/>
      <c r="C45" s="391" t="s">
        <v>78</v>
      </c>
      <c r="D45" s="391"/>
      <c r="E45" s="391"/>
      <c r="F45" s="391"/>
      <c r="G45" s="391"/>
      <c r="H45" s="391"/>
      <c r="I45" s="391"/>
      <c r="J45" s="391"/>
      <c r="K45" s="391"/>
      <c r="L45" s="391"/>
      <c r="M45" s="391"/>
      <c r="N45" s="391"/>
      <c r="O45" s="151"/>
    </row>
    <row r="46" spans="1:15" ht="12.75" customHeight="1" thickBot="1" x14ac:dyDescent="0.3">
      <c r="A46" s="138"/>
      <c r="B46" s="372"/>
      <c r="C46" s="391" t="s">
        <v>79</v>
      </c>
      <c r="D46" s="391"/>
      <c r="E46" s="391"/>
      <c r="F46" s="391"/>
      <c r="G46" s="391"/>
      <c r="H46" s="391"/>
      <c r="I46" s="391"/>
      <c r="J46" s="391"/>
      <c r="K46" s="391"/>
      <c r="L46" s="391"/>
      <c r="M46" s="391"/>
      <c r="N46" s="391"/>
      <c r="O46" s="151"/>
    </row>
    <row r="47" spans="1:15" ht="12.75" customHeight="1" thickBot="1" x14ac:dyDescent="0.3">
      <c r="A47" s="138"/>
      <c r="B47" s="372"/>
      <c r="C47" s="391" t="s">
        <v>80</v>
      </c>
      <c r="D47" s="391"/>
      <c r="E47" s="391"/>
      <c r="F47" s="391"/>
      <c r="G47" s="391"/>
      <c r="H47" s="391"/>
      <c r="I47" s="391"/>
      <c r="J47" s="391"/>
      <c r="K47" s="391"/>
      <c r="L47" s="391"/>
      <c r="M47" s="391"/>
      <c r="N47" s="391"/>
      <c r="O47" s="151"/>
    </row>
    <row r="48" spans="1:15" ht="12.75" customHeight="1" x14ac:dyDescent="0.25">
      <c r="A48" s="138"/>
      <c r="B48" s="388"/>
      <c r="C48" s="393" t="s">
        <v>81</v>
      </c>
      <c r="D48" s="393"/>
      <c r="E48" s="393"/>
      <c r="F48" s="393"/>
      <c r="G48" s="393"/>
      <c r="H48" s="393"/>
      <c r="I48" s="393"/>
      <c r="J48" s="393"/>
      <c r="K48" s="393"/>
      <c r="L48" s="393"/>
      <c r="M48" s="393"/>
      <c r="N48" s="393"/>
      <c r="O48" s="151"/>
    </row>
    <row r="49" spans="1:15" ht="12.75" customHeight="1" x14ac:dyDescent="0.25">
      <c r="A49" s="138"/>
      <c r="B49" s="378">
        <v>1.3</v>
      </c>
      <c r="C49" s="471" t="s">
        <v>513</v>
      </c>
      <c r="D49" s="472"/>
      <c r="E49" s="472"/>
      <c r="F49" s="472"/>
      <c r="G49" s="472"/>
      <c r="H49" s="472"/>
      <c r="I49" s="472"/>
      <c r="J49" s="472"/>
      <c r="K49" s="472"/>
      <c r="L49" s="472"/>
      <c r="M49" s="472"/>
      <c r="N49" s="472"/>
      <c r="O49" s="473"/>
    </row>
    <row r="50" spans="1:15" ht="12.75" customHeight="1" x14ac:dyDescent="0.25">
      <c r="A50" s="138"/>
      <c r="B50" s="379"/>
      <c r="C50" s="465"/>
      <c r="D50" s="466"/>
      <c r="E50" s="466"/>
      <c r="F50" s="466"/>
      <c r="G50" s="466"/>
      <c r="H50" s="466"/>
      <c r="I50" s="466"/>
      <c r="J50" s="466"/>
      <c r="K50" s="466"/>
      <c r="L50" s="466"/>
      <c r="M50" s="466"/>
      <c r="N50" s="466"/>
      <c r="O50" s="467"/>
    </row>
    <row r="51" spans="1:15" ht="12.75" customHeight="1" x14ac:dyDescent="0.25">
      <c r="A51" s="138"/>
      <c r="B51" s="379"/>
      <c r="C51" s="465"/>
      <c r="D51" s="466"/>
      <c r="E51" s="466"/>
      <c r="F51" s="466"/>
      <c r="G51" s="466"/>
      <c r="H51" s="466"/>
      <c r="I51" s="466"/>
      <c r="J51" s="466"/>
      <c r="K51" s="466"/>
      <c r="L51" s="466"/>
      <c r="M51" s="466"/>
      <c r="N51" s="466"/>
      <c r="O51" s="467"/>
    </row>
    <row r="52" spans="1:15" ht="12.75" customHeight="1" thickBot="1" x14ac:dyDescent="0.3">
      <c r="A52" s="138"/>
      <c r="B52" s="380"/>
      <c r="C52" s="468"/>
      <c r="D52" s="469"/>
      <c r="E52" s="469"/>
      <c r="F52" s="469"/>
      <c r="G52" s="469"/>
      <c r="H52" s="469"/>
      <c r="I52" s="469"/>
      <c r="J52" s="469"/>
      <c r="K52" s="469"/>
      <c r="L52" s="469"/>
      <c r="M52" s="469"/>
      <c r="N52" s="469"/>
      <c r="O52" s="470"/>
    </row>
    <row r="53" spans="1:15" ht="12.75" customHeight="1" x14ac:dyDescent="0.25">
      <c r="A53" s="138"/>
      <c r="B53" s="152">
        <v>2</v>
      </c>
      <c r="C53" s="389" t="s">
        <v>102</v>
      </c>
      <c r="D53" s="389"/>
      <c r="E53" s="389"/>
      <c r="F53" s="389"/>
      <c r="G53" s="389"/>
      <c r="H53" s="389"/>
      <c r="I53" s="389"/>
      <c r="J53" s="389"/>
      <c r="K53" s="389"/>
      <c r="L53" s="389"/>
      <c r="M53" s="389"/>
      <c r="N53" s="389"/>
      <c r="O53" s="73"/>
    </row>
    <row r="54" spans="1:15" ht="12.75" customHeight="1" thickBot="1" x14ac:dyDescent="0.3">
      <c r="A54" s="138"/>
      <c r="B54" s="374">
        <v>2.1</v>
      </c>
      <c r="C54" s="390" t="s">
        <v>82</v>
      </c>
      <c r="D54" s="390"/>
      <c r="E54" s="390"/>
      <c r="F54" s="390"/>
      <c r="G54" s="390"/>
      <c r="H54" s="390"/>
      <c r="I54" s="390"/>
      <c r="J54" s="390"/>
      <c r="K54" s="390"/>
      <c r="L54" s="390"/>
      <c r="M54" s="390"/>
      <c r="N54" s="390"/>
      <c r="O54" s="150"/>
    </row>
    <row r="55" spans="1:15" ht="12.75" customHeight="1" thickBot="1" x14ac:dyDescent="0.3">
      <c r="A55" s="138"/>
      <c r="B55" s="375"/>
      <c r="C55" s="395" t="s">
        <v>83</v>
      </c>
      <c r="D55" s="395"/>
      <c r="E55" s="395"/>
      <c r="F55" s="395"/>
      <c r="G55" s="395"/>
      <c r="H55" s="395"/>
      <c r="I55" s="395"/>
      <c r="J55" s="395"/>
      <c r="K55" s="395"/>
      <c r="L55" s="395"/>
      <c r="M55" s="395"/>
      <c r="N55" s="395"/>
      <c r="O55" s="164"/>
    </row>
    <row r="56" spans="1:15" ht="25.5" customHeight="1" thickBot="1" x14ac:dyDescent="0.3">
      <c r="A56" s="138"/>
      <c r="B56" s="375"/>
      <c r="C56" s="395" t="s">
        <v>84</v>
      </c>
      <c r="D56" s="395"/>
      <c r="E56" s="395"/>
      <c r="F56" s="395"/>
      <c r="G56" s="395"/>
      <c r="H56" s="395"/>
      <c r="I56" s="395"/>
      <c r="J56" s="395"/>
      <c r="K56" s="395"/>
      <c r="L56" s="395"/>
      <c r="M56" s="395"/>
      <c r="N56" s="395"/>
      <c r="O56" s="164"/>
    </row>
    <row r="57" spans="1:15" ht="25.5" customHeight="1" thickBot="1" x14ac:dyDescent="0.3">
      <c r="A57" s="138"/>
      <c r="B57" s="375"/>
      <c r="C57" s="395" t="s">
        <v>85</v>
      </c>
      <c r="D57" s="395"/>
      <c r="E57" s="395"/>
      <c r="F57" s="395"/>
      <c r="G57" s="395"/>
      <c r="H57" s="395"/>
      <c r="I57" s="395"/>
      <c r="J57" s="395"/>
      <c r="K57" s="395"/>
      <c r="L57" s="395"/>
      <c r="M57" s="395"/>
      <c r="N57" s="395"/>
      <c r="O57" s="164"/>
    </row>
    <row r="58" spans="1:15" ht="12.75" customHeight="1" thickBot="1" x14ac:dyDescent="0.3">
      <c r="A58" s="138"/>
      <c r="B58" s="375"/>
      <c r="C58" s="395" t="s">
        <v>346</v>
      </c>
      <c r="D58" s="395"/>
      <c r="E58" s="395"/>
      <c r="F58" s="395"/>
      <c r="G58" s="395"/>
      <c r="H58" s="395"/>
      <c r="I58" s="395"/>
      <c r="J58" s="395"/>
      <c r="K58" s="395"/>
      <c r="L58" s="395"/>
      <c r="M58" s="395"/>
      <c r="N58" s="395"/>
      <c r="O58" s="164"/>
    </row>
    <row r="59" spans="1:15" ht="25.5" customHeight="1" thickBot="1" x14ac:dyDescent="0.3">
      <c r="A59" s="138"/>
      <c r="B59" s="375"/>
      <c r="C59" s="395" t="s">
        <v>86</v>
      </c>
      <c r="D59" s="395"/>
      <c r="E59" s="395"/>
      <c r="F59" s="395"/>
      <c r="G59" s="395"/>
      <c r="H59" s="395"/>
      <c r="I59" s="395"/>
      <c r="J59" s="395"/>
      <c r="K59" s="395"/>
      <c r="L59" s="395"/>
      <c r="M59" s="395"/>
      <c r="N59" s="395"/>
      <c r="O59" s="164"/>
    </row>
    <row r="60" spans="1:15" ht="12.75" customHeight="1" thickBot="1" x14ac:dyDescent="0.3">
      <c r="A60" s="138"/>
      <c r="B60" s="375"/>
      <c r="C60" s="395" t="s">
        <v>87</v>
      </c>
      <c r="D60" s="395"/>
      <c r="E60" s="395"/>
      <c r="F60" s="395"/>
      <c r="G60" s="395"/>
      <c r="H60" s="395"/>
      <c r="I60" s="395"/>
      <c r="J60" s="395"/>
      <c r="K60" s="395"/>
      <c r="L60" s="395"/>
      <c r="M60" s="395"/>
      <c r="N60" s="395"/>
      <c r="O60" s="164"/>
    </row>
    <row r="61" spans="1:15" ht="12.75" customHeight="1" thickBot="1" x14ac:dyDescent="0.3">
      <c r="A61" s="138"/>
      <c r="B61" s="375"/>
      <c r="C61" s="395" t="s">
        <v>88</v>
      </c>
      <c r="D61" s="395"/>
      <c r="E61" s="395"/>
      <c r="F61" s="395"/>
      <c r="G61" s="395"/>
      <c r="H61" s="395"/>
      <c r="I61" s="395"/>
      <c r="J61" s="395"/>
      <c r="K61" s="395"/>
      <c r="L61" s="395"/>
      <c r="M61" s="395"/>
      <c r="N61" s="395"/>
      <c r="O61" s="164"/>
    </row>
    <row r="62" spans="1:15" ht="12.75" customHeight="1" thickBot="1" x14ac:dyDescent="0.3">
      <c r="A62" s="138"/>
      <c r="B62" s="375"/>
      <c r="C62" s="395" t="s">
        <v>89</v>
      </c>
      <c r="D62" s="395"/>
      <c r="E62" s="395"/>
      <c r="F62" s="395"/>
      <c r="G62" s="395"/>
      <c r="H62" s="395"/>
      <c r="I62" s="395"/>
      <c r="J62" s="395"/>
      <c r="K62" s="395"/>
      <c r="L62" s="395"/>
      <c r="M62" s="395"/>
      <c r="N62" s="395"/>
      <c r="O62" s="164"/>
    </row>
    <row r="63" spans="1:15" ht="12.75" customHeight="1" thickBot="1" x14ac:dyDescent="0.3">
      <c r="A63" s="138"/>
      <c r="B63" s="375"/>
      <c r="C63" s="395" t="s">
        <v>90</v>
      </c>
      <c r="D63" s="395"/>
      <c r="E63" s="395"/>
      <c r="F63" s="395"/>
      <c r="G63" s="395"/>
      <c r="H63" s="395"/>
      <c r="I63" s="395"/>
      <c r="J63" s="395"/>
      <c r="K63" s="395"/>
      <c r="L63" s="395"/>
      <c r="M63" s="395"/>
      <c r="N63" s="395"/>
      <c r="O63" s="164"/>
    </row>
    <row r="64" spans="1:15" ht="12.75" customHeight="1" thickBot="1" x14ac:dyDescent="0.3">
      <c r="A64" s="138"/>
      <c r="B64" s="375"/>
      <c r="C64" s="395" t="s">
        <v>91</v>
      </c>
      <c r="D64" s="395"/>
      <c r="E64" s="395"/>
      <c r="F64" s="395"/>
      <c r="G64" s="395"/>
      <c r="H64" s="395"/>
      <c r="I64" s="395"/>
      <c r="J64" s="395"/>
      <c r="K64" s="395"/>
      <c r="L64" s="395"/>
      <c r="M64" s="395"/>
      <c r="N64" s="395"/>
      <c r="O64" s="164"/>
    </row>
    <row r="65" spans="1:15" ht="12.75" customHeight="1" thickBot="1" x14ac:dyDescent="0.3">
      <c r="A65" s="138"/>
      <c r="B65" s="375"/>
      <c r="C65" s="395" t="s">
        <v>92</v>
      </c>
      <c r="D65" s="395"/>
      <c r="E65" s="395"/>
      <c r="F65" s="395"/>
      <c r="G65" s="395"/>
      <c r="H65" s="395"/>
      <c r="I65" s="395"/>
      <c r="J65" s="395"/>
      <c r="K65" s="395"/>
      <c r="L65" s="395"/>
      <c r="M65" s="395"/>
      <c r="N65" s="395"/>
      <c r="O65" s="164"/>
    </row>
    <row r="66" spans="1:15" ht="25.5" customHeight="1" thickBot="1" x14ac:dyDescent="0.3">
      <c r="A66" s="138"/>
      <c r="B66" s="375"/>
      <c r="C66" s="395" t="s">
        <v>93</v>
      </c>
      <c r="D66" s="395"/>
      <c r="E66" s="395"/>
      <c r="F66" s="395"/>
      <c r="G66" s="395"/>
      <c r="H66" s="395"/>
      <c r="I66" s="395"/>
      <c r="J66" s="395"/>
      <c r="K66" s="395"/>
      <c r="L66" s="395"/>
      <c r="M66" s="395"/>
      <c r="N66" s="395"/>
      <c r="O66" s="164"/>
    </row>
    <row r="67" spans="1:15" ht="12.75" customHeight="1" thickBot="1" x14ac:dyDescent="0.3">
      <c r="A67" s="138"/>
      <c r="B67" s="375"/>
      <c r="C67" s="395" t="s">
        <v>94</v>
      </c>
      <c r="D67" s="395"/>
      <c r="E67" s="395"/>
      <c r="F67" s="395"/>
      <c r="G67" s="395"/>
      <c r="H67" s="395"/>
      <c r="I67" s="395"/>
      <c r="J67" s="395"/>
      <c r="K67" s="395"/>
      <c r="L67" s="395"/>
      <c r="M67" s="395"/>
      <c r="N67" s="395"/>
      <c r="O67" s="164"/>
    </row>
    <row r="68" spans="1:15" ht="12.75" customHeight="1" thickBot="1" x14ac:dyDescent="0.3">
      <c r="A68" s="138"/>
      <c r="B68" s="376"/>
      <c r="C68" s="395" t="s">
        <v>95</v>
      </c>
      <c r="D68" s="395"/>
      <c r="E68" s="395"/>
      <c r="F68" s="395"/>
      <c r="G68" s="395"/>
      <c r="H68" s="395"/>
      <c r="I68" s="395"/>
      <c r="J68" s="395"/>
      <c r="K68" s="395"/>
      <c r="L68" s="395"/>
      <c r="M68" s="395"/>
      <c r="N68" s="395"/>
      <c r="O68" s="164"/>
    </row>
    <row r="69" spans="1:15" ht="12.75" customHeight="1" thickBot="1" x14ac:dyDescent="0.3">
      <c r="A69" s="138"/>
      <c r="B69" s="374">
        <v>2.2000000000000002</v>
      </c>
      <c r="C69" s="390" t="s">
        <v>266</v>
      </c>
      <c r="D69" s="390"/>
      <c r="E69" s="390"/>
      <c r="F69" s="390"/>
      <c r="G69" s="390"/>
      <c r="H69" s="390"/>
      <c r="I69" s="390"/>
      <c r="J69" s="390"/>
      <c r="K69" s="390"/>
      <c r="L69" s="390"/>
      <c r="M69" s="390"/>
      <c r="N69" s="390"/>
      <c r="O69" s="150"/>
    </row>
    <row r="70" spans="1:15" ht="12.75" customHeight="1" x14ac:dyDescent="0.25">
      <c r="A70" s="138"/>
      <c r="B70" s="375"/>
      <c r="C70" s="416" t="s">
        <v>514</v>
      </c>
      <c r="D70" s="397"/>
      <c r="E70" s="397"/>
      <c r="F70" s="397"/>
      <c r="G70" s="397"/>
      <c r="H70" s="397"/>
      <c r="I70" s="397"/>
      <c r="J70" s="397"/>
      <c r="K70" s="397"/>
      <c r="L70" s="397"/>
      <c r="M70" s="397"/>
      <c r="N70" s="397"/>
      <c r="O70" s="75"/>
    </row>
    <row r="71" spans="1:15" ht="12.75" customHeight="1" x14ac:dyDescent="0.25">
      <c r="A71" s="138"/>
      <c r="B71" s="369"/>
      <c r="C71" s="435" t="s">
        <v>393</v>
      </c>
      <c r="D71" s="436"/>
      <c r="E71" s="436"/>
      <c r="F71" s="436"/>
      <c r="G71" s="436"/>
      <c r="H71" s="436"/>
      <c r="I71" s="436"/>
      <c r="J71" s="436"/>
      <c r="K71" s="436"/>
      <c r="L71" s="436"/>
      <c r="M71" s="436"/>
      <c r="N71" s="436"/>
      <c r="O71" s="437"/>
    </row>
    <row r="72" spans="1:15" ht="12.75" customHeight="1" x14ac:dyDescent="0.25">
      <c r="A72" s="138"/>
      <c r="B72" s="369"/>
      <c r="C72" s="456"/>
      <c r="D72" s="457"/>
      <c r="E72" s="457"/>
      <c r="F72" s="457"/>
      <c r="G72" s="457"/>
      <c r="H72" s="457"/>
      <c r="I72" s="457"/>
      <c r="J72" s="457"/>
      <c r="K72" s="457"/>
      <c r="L72" s="457"/>
      <c r="M72" s="457"/>
      <c r="N72" s="457"/>
      <c r="O72" s="458"/>
    </row>
    <row r="73" spans="1:15" ht="12.75" customHeight="1" x14ac:dyDescent="0.25">
      <c r="A73" s="138"/>
      <c r="B73" s="369"/>
      <c r="C73" s="456"/>
      <c r="D73" s="457"/>
      <c r="E73" s="457"/>
      <c r="F73" s="457"/>
      <c r="G73" s="457"/>
      <c r="H73" s="457"/>
      <c r="I73" s="457"/>
      <c r="J73" s="457"/>
      <c r="K73" s="457"/>
      <c r="L73" s="457"/>
      <c r="M73" s="457"/>
      <c r="N73" s="457"/>
      <c r="O73" s="458"/>
    </row>
    <row r="74" spans="1:15" ht="12.75" customHeight="1" x14ac:dyDescent="0.25">
      <c r="A74" s="138"/>
      <c r="B74" s="369"/>
      <c r="C74" s="480"/>
      <c r="D74" s="481"/>
      <c r="E74" s="481"/>
      <c r="F74" s="481"/>
      <c r="G74" s="481"/>
      <c r="H74" s="481"/>
      <c r="I74" s="481"/>
      <c r="J74" s="481"/>
      <c r="K74" s="481"/>
      <c r="L74" s="481"/>
      <c r="M74" s="481"/>
      <c r="N74" s="481"/>
      <c r="O74" s="482"/>
    </row>
    <row r="75" spans="1:15" ht="12.75" customHeight="1" x14ac:dyDescent="0.25">
      <c r="A75" s="138"/>
      <c r="B75" s="375"/>
      <c r="C75" s="414" t="s">
        <v>97</v>
      </c>
      <c r="D75" s="414"/>
      <c r="E75" s="414"/>
      <c r="F75" s="414"/>
      <c r="G75" s="414"/>
      <c r="H75" s="414"/>
      <c r="I75" s="414"/>
      <c r="J75" s="414"/>
      <c r="K75" s="414"/>
      <c r="L75" s="414"/>
      <c r="M75" s="414"/>
      <c r="N75" s="414"/>
      <c r="O75" s="164"/>
    </row>
    <row r="76" spans="1:15" ht="13.5" thickBot="1" x14ac:dyDescent="0.3">
      <c r="A76" s="138"/>
      <c r="B76" s="375"/>
      <c r="C76" s="415" t="s">
        <v>515</v>
      </c>
      <c r="D76" s="395"/>
      <c r="E76" s="395"/>
      <c r="F76" s="395"/>
      <c r="G76" s="395"/>
      <c r="H76" s="395"/>
      <c r="I76" s="395"/>
      <c r="J76" s="395"/>
      <c r="K76" s="395"/>
      <c r="L76" s="395"/>
      <c r="M76" s="395"/>
      <c r="N76" s="395"/>
      <c r="O76" s="164"/>
    </row>
    <row r="77" spans="1:15" ht="12.75" customHeight="1" thickBot="1" x14ac:dyDescent="0.3">
      <c r="A77" s="138"/>
      <c r="B77" s="375"/>
      <c r="C77" s="395" t="s">
        <v>98</v>
      </c>
      <c r="D77" s="395"/>
      <c r="E77" s="395"/>
      <c r="F77" s="395"/>
      <c r="G77" s="395"/>
      <c r="H77" s="395"/>
      <c r="I77" s="395"/>
      <c r="J77" s="395"/>
      <c r="K77" s="395"/>
      <c r="L77" s="395"/>
      <c r="M77" s="395"/>
      <c r="N77" s="395"/>
      <c r="O77" s="164"/>
    </row>
    <row r="78" spans="1:15" ht="12.75" customHeight="1" thickBot="1" x14ac:dyDescent="0.3">
      <c r="A78" s="138"/>
      <c r="B78" s="375"/>
      <c r="C78" s="395" t="s">
        <v>99</v>
      </c>
      <c r="D78" s="395"/>
      <c r="E78" s="395"/>
      <c r="F78" s="395"/>
      <c r="G78" s="395"/>
      <c r="H78" s="395"/>
      <c r="I78" s="395"/>
      <c r="J78" s="395"/>
      <c r="K78" s="395"/>
      <c r="L78" s="395"/>
      <c r="M78" s="395"/>
      <c r="N78" s="395"/>
      <c r="O78" s="164"/>
    </row>
    <row r="79" spans="1:15" ht="12.75" customHeight="1" thickBot="1" x14ac:dyDescent="0.3">
      <c r="A79" s="138"/>
      <c r="B79" s="375"/>
      <c r="C79" s="395" t="s">
        <v>100</v>
      </c>
      <c r="D79" s="395"/>
      <c r="E79" s="395"/>
      <c r="F79" s="395"/>
      <c r="G79" s="395"/>
      <c r="H79" s="395"/>
      <c r="I79" s="395"/>
      <c r="J79" s="395"/>
      <c r="K79" s="395"/>
      <c r="L79" s="395"/>
      <c r="M79" s="395"/>
      <c r="N79" s="395"/>
      <c r="O79" s="75"/>
    </row>
    <row r="80" spans="1:15" ht="12.75" customHeight="1" x14ac:dyDescent="0.25">
      <c r="A80" s="138"/>
      <c r="B80" s="376"/>
      <c r="C80" s="397" t="s">
        <v>101</v>
      </c>
      <c r="D80" s="397"/>
      <c r="E80" s="397"/>
      <c r="F80" s="397"/>
      <c r="G80" s="397"/>
      <c r="H80" s="397"/>
      <c r="I80" s="397"/>
      <c r="J80" s="397"/>
      <c r="K80" s="397"/>
      <c r="L80" s="397"/>
      <c r="M80" s="397"/>
      <c r="N80" s="397"/>
      <c r="O80" s="164"/>
    </row>
    <row r="81" spans="1:15" ht="12.75" customHeight="1" x14ac:dyDescent="0.25">
      <c r="A81" s="138"/>
      <c r="B81" s="368">
        <v>2.2999999999999998</v>
      </c>
      <c r="C81" s="477" t="s">
        <v>394</v>
      </c>
      <c r="D81" s="478"/>
      <c r="E81" s="478"/>
      <c r="F81" s="478"/>
      <c r="G81" s="478"/>
      <c r="H81" s="478"/>
      <c r="I81" s="478"/>
      <c r="J81" s="478"/>
      <c r="K81" s="478"/>
      <c r="L81" s="478"/>
      <c r="M81" s="478"/>
      <c r="N81" s="478"/>
      <c r="O81" s="479"/>
    </row>
    <row r="82" spans="1:15" ht="12.75" customHeight="1" x14ac:dyDescent="0.25">
      <c r="A82" s="138"/>
      <c r="B82" s="369"/>
      <c r="C82" s="429"/>
      <c r="D82" s="430"/>
      <c r="E82" s="430"/>
      <c r="F82" s="430"/>
      <c r="G82" s="430"/>
      <c r="H82" s="430"/>
      <c r="I82" s="430"/>
      <c r="J82" s="430"/>
      <c r="K82" s="430"/>
      <c r="L82" s="430"/>
      <c r="M82" s="430"/>
      <c r="N82" s="430"/>
      <c r="O82" s="431"/>
    </row>
    <row r="83" spans="1:15" ht="12.75" customHeight="1" x14ac:dyDescent="0.25">
      <c r="A83" s="138"/>
      <c r="B83" s="369"/>
      <c r="C83" s="429"/>
      <c r="D83" s="430"/>
      <c r="E83" s="430"/>
      <c r="F83" s="430"/>
      <c r="G83" s="430"/>
      <c r="H83" s="430"/>
      <c r="I83" s="430"/>
      <c r="J83" s="430"/>
      <c r="K83" s="430"/>
      <c r="L83" s="430"/>
      <c r="M83" s="430"/>
      <c r="N83" s="430"/>
      <c r="O83" s="431"/>
    </row>
    <row r="84" spans="1:15" ht="12.75" customHeight="1" thickBot="1" x14ac:dyDescent="0.3">
      <c r="A84" s="138"/>
      <c r="B84" s="370"/>
      <c r="C84" s="474"/>
      <c r="D84" s="475"/>
      <c r="E84" s="475"/>
      <c r="F84" s="475"/>
      <c r="G84" s="475"/>
      <c r="H84" s="475"/>
      <c r="I84" s="475"/>
      <c r="J84" s="475"/>
      <c r="K84" s="475"/>
      <c r="L84" s="475"/>
      <c r="M84" s="475"/>
      <c r="N84" s="475"/>
      <c r="O84" s="476"/>
    </row>
    <row r="85" spans="1:15" ht="25.5" customHeight="1" x14ac:dyDescent="0.25">
      <c r="A85" s="138"/>
      <c r="B85" s="153">
        <v>3</v>
      </c>
      <c r="C85" s="399" t="s">
        <v>158</v>
      </c>
      <c r="D85" s="399"/>
      <c r="E85" s="399"/>
      <c r="F85" s="399"/>
      <c r="G85" s="399"/>
      <c r="H85" s="399"/>
      <c r="I85" s="399"/>
      <c r="J85" s="399"/>
      <c r="K85" s="399"/>
      <c r="L85" s="399"/>
      <c r="M85" s="399"/>
      <c r="N85" s="399"/>
      <c r="O85" s="4"/>
    </row>
    <row r="86" spans="1:15" ht="12.75" customHeight="1" thickBot="1" x14ac:dyDescent="0.3">
      <c r="A86" s="138"/>
      <c r="B86" s="371">
        <v>3.1</v>
      </c>
      <c r="C86" s="394" t="s">
        <v>103</v>
      </c>
      <c r="D86" s="394"/>
      <c r="E86" s="394"/>
      <c r="F86" s="394"/>
      <c r="G86" s="394"/>
      <c r="H86" s="394"/>
      <c r="I86" s="394"/>
      <c r="J86" s="394"/>
      <c r="K86" s="394"/>
      <c r="L86" s="394"/>
      <c r="M86" s="394"/>
      <c r="N86" s="394"/>
      <c r="O86" s="150"/>
    </row>
    <row r="87" spans="1:15" ht="12.75" customHeight="1" thickBot="1" x14ac:dyDescent="0.3">
      <c r="A87" s="138"/>
      <c r="B87" s="372"/>
      <c r="C87" s="391" t="s">
        <v>104</v>
      </c>
      <c r="D87" s="391"/>
      <c r="E87" s="391"/>
      <c r="F87" s="391"/>
      <c r="G87" s="391"/>
      <c r="H87" s="391"/>
      <c r="I87" s="391"/>
      <c r="J87" s="391"/>
      <c r="K87" s="391"/>
      <c r="L87" s="391"/>
      <c r="M87" s="391"/>
      <c r="N87" s="391"/>
      <c r="O87" s="12"/>
    </row>
    <row r="88" spans="1:15" ht="12.75" customHeight="1" thickBot="1" x14ac:dyDescent="0.3">
      <c r="A88" s="138"/>
      <c r="B88" s="372"/>
      <c r="C88" s="391" t="s">
        <v>105</v>
      </c>
      <c r="D88" s="391"/>
      <c r="E88" s="391"/>
      <c r="F88" s="391"/>
      <c r="G88" s="391"/>
      <c r="H88" s="391"/>
      <c r="I88" s="391"/>
      <c r="J88" s="391"/>
      <c r="K88" s="391"/>
      <c r="L88" s="391"/>
      <c r="M88" s="391"/>
      <c r="N88" s="391"/>
      <c r="O88" s="12"/>
    </row>
    <row r="89" spans="1:15" ht="12.75" customHeight="1" thickBot="1" x14ac:dyDescent="0.3">
      <c r="A89" s="138"/>
      <c r="B89" s="372"/>
      <c r="C89" s="404" t="s">
        <v>309</v>
      </c>
      <c r="D89" s="404"/>
      <c r="E89" s="404"/>
      <c r="F89" s="404"/>
      <c r="G89" s="404"/>
      <c r="H89" s="404"/>
      <c r="I89" s="404"/>
      <c r="J89" s="404"/>
      <c r="K89" s="404"/>
      <c r="L89" s="404"/>
      <c r="M89" s="404"/>
      <c r="N89" s="404"/>
      <c r="O89" s="12"/>
    </row>
    <row r="90" spans="1:15" ht="12.75" customHeight="1" x14ac:dyDescent="0.25">
      <c r="A90" s="138"/>
      <c r="B90" s="372"/>
      <c r="C90" s="405" t="s">
        <v>369</v>
      </c>
      <c r="D90" s="405"/>
      <c r="E90" s="405"/>
      <c r="F90" s="405"/>
      <c r="G90" s="405"/>
      <c r="H90" s="405"/>
      <c r="I90" s="405"/>
      <c r="J90" s="405"/>
      <c r="K90" s="405"/>
      <c r="L90" s="405"/>
      <c r="M90" s="405"/>
      <c r="N90" s="405"/>
      <c r="O90" s="151"/>
    </row>
    <row r="91" spans="1:15" ht="12.75" customHeight="1" x14ac:dyDescent="0.25">
      <c r="A91" s="138"/>
      <c r="B91" s="379"/>
      <c r="C91" s="483" t="s">
        <v>395</v>
      </c>
      <c r="D91" s="484"/>
      <c r="E91" s="484"/>
      <c r="F91" s="484"/>
      <c r="G91" s="484"/>
      <c r="H91" s="484"/>
      <c r="I91" s="484"/>
      <c r="J91" s="484"/>
      <c r="K91" s="484"/>
      <c r="L91" s="484"/>
      <c r="M91" s="484"/>
      <c r="N91" s="484"/>
      <c r="O91" s="485"/>
    </row>
    <row r="92" spans="1:15" ht="12.75" customHeight="1" x14ac:dyDescent="0.25">
      <c r="A92" s="138"/>
      <c r="B92" s="379"/>
      <c r="C92" s="465"/>
      <c r="D92" s="466"/>
      <c r="E92" s="466"/>
      <c r="F92" s="466"/>
      <c r="G92" s="466"/>
      <c r="H92" s="466"/>
      <c r="I92" s="466"/>
      <c r="J92" s="466"/>
      <c r="K92" s="466"/>
      <c r="L92" s="466"/>
      <c r="M92" s="466"/>
      <c r="N92" s="466"/>
      <c r="O92" s="467"/>
    </row>
    <row r="93" spans="1:15" ht="12.75" customHeight="1" x14ac:dyDescent="0.25">
      <c r="A93" s="138"/>
      <c r="B93" s="379"/>
      <c r="C93" s="465"/>
      <c r="D93" s="466"/>
      <c r="E93" s="466"/>
      <c r="F93" s="466"/>
      <c r="G93" s="466"/>
      <c r="H93" s="466"/>
      <c r="I93" s="466"/>
      <c r="J93" s="466"/>
      <c r="K93" s="466"/>
      <c r="L93" s="466"/>
      <c r="M93" s="466"/>
      <c r="N93" s="466"/>
      <c r="O93" s="467"/>
    </row>
    <row r="94" spans="1:15" ht="12.75" customHeight="1" thickBot="1" x14ac:dyDescent="0.3">
      <c r="A94" s="138"/>
      <c r="B94" s="380"/>
      <c r="C94" s="468"/>
      <c r="D94" s="469"/>
      <c r="E94" s="469"/>
      <c r="F94" s="469"/>
      <c r="G94" s="469"/>
      <c r="H94" s="469"/>
      <c r="I94" s="469"/>
      <c r="J94" s="469"/>
      <c r="K94" s="469"/>
      <c r="L94" s="469"/>
      <c r="M94" s="469"/>
      <c r="N94" s="469"/>
      <c r="O94" s="470"/>
    </row>
    <row r="95" spans="1:15" ht="12.75" customHeight="1" x14ac:dyDescent="0.25">
      <c r="A95" s="138"/>
      <c r="B95" s="152">
        <v>4</v>
      </c>
      <c r="C95" s="389" t="s">
        <v>159</v>
      </c>
      <c r="D95" s="389"/>
      <c r="E95" s="389"/>
      <c r="F95" s="389"/>
      <c r="G95" s="389"/>
      <c r="H95" s="389"/>
      <c r="I95" s="389"/>
      <c r="J95" s="389"/>
      <c r="K95" s="389"/>
      <c r="L95" s="389"/>
      <c r="M95" s="389"/>
      <c r="N95" s="389"/>
      <c r="O95" s="73"/>
    </row>
    <row r="96" spans="1:15" ht="12.75" customHeight="1" thickBot="1" x14ac:dyDescent="0.3">
      <c r="A96" s="138"/>
      <c r="B96" s="374">
        <v>4.0999999999999996</v>
      </c>
      <c r="C96" s="390" t="s">
        <v>106</v>
      </c>
      <c r="D96" s="390"/>
      <c r="E96" s="390"/>
      <c r="F96" s="390"/>
      <c r="G96" s="390"/>
      <c r="H96" s="390"/>
      <c r="I96" s="390"/>
      <c r="J96" s="390"/>
      <c r="K96" s="390"/>
      <c r="L96" s="390"/>
      <c r="M96" s="390"/>
      <c r="N96" s="390"/>
      <c r="O96" s="150"/>
    </row>
    <row r="97" spans="1:15" ht="12.75" customHeight="1" thickBot="1" x14ac:dyDescent="0.3">
      <c r="A97" s="138"/>
      <c r="B97" s="375"/>
      <c r="C97" s="395" t="s">
        <v>107</v>
      </c>
      <c r="D97" s="395"/>
      <c r="E97" s="395"/>
      <c r="F97" s="395"/>
      <c r="G97" s="395"/>
      <c r="H97" s="395"/>
      <c r="I97" s="395"/>
      <c r="J97" s="395"/>
      <c r="K97" s="395"/>
      <c r="L97" s="395"/>
      <c r="M97" s="395"/>
      <c r="N97" s="395"/>
      <c r="O97" s="164"/>
    </row>
    <row r="98" spans="1:15" ht="12.75" customHeight="1" thickBot="1" x14ac:dyDescent="0.3">
      <c r="A98" s="138"/>
      <c r="B98" s="375"/>
      <c r="C98" s="395" t="s">
        <v>319</v>
      </c>
      <c r="D98" s="395"/>
      <c r="E98" s="395"/>
      <c r="F98" s="395"/>
      <c r="G98" s="395"/>
      <c r="H98" s="395"/>
      <c r="I98" s="395"/>
      <c r="J98" s="395"/>
      <c r="K98" s="395"/>
      <c r="L98" s="395"/>
      <c r="M98" s="395"/>
      <c r="N98" s="395"/>
      <c r="O98" s="164"/>
    </row>
    <row r="99" spans="1:15" ht="12.75" customHeight="1" thickBot="1" x14ac:dyDescent="0.3">
      <c r="A99" s="138"/>
      <c r="B99" s="375"/>
      <c r="C99" s="395" t="s">
        <v>108</v>
      </c>
      <c r="D99" s="395"/>
      <c r="E99" s="395"/>
      <c r="F99" s="395"/>
      <c r="G99" s="395"/>
      <c r="H99" s="395"/>
      <c r="I99" s="395"/>
      <c r="J99" s="395"/>
      <c r="K99" s="395"/>
      <c r="L99" s="395"/>
      <c r="M99" s="395"/>
      <c r="N99" s="395"/>
      <c r="O99" s="164"/>
    </row>
    <row r="100" spans="1:15" ht="12.75" customHeight="1" thickBot="1" x14ac:dyDescent="0.3">
      <c r="A100" s="138"/>
      <c r="B100" s="375"/>
      <c r="C100" s="395" t="s">
        <v>109</v>
      </c>
      <c r="D100" s="395"/>
      <c r="E100" s="395"/>
      <c r="F100" s="395"/>
      <c r="G100" s="395"/>
      <c r="H100" s="395"/>
      <c r="I100" s="395"/>
      <c r="J100" s="395"/>
      <c r="K100" s="395"/>
      <c r="L100" s="395"/>
      <c r="M100" s="395"/>
      <c r="N100" s="395"/>
      <c r="O100" s="164"/>
    </row>
    <row r="101" spans="1:15" ht="12.75" customHeight="1" thickBot="1" x14ac:dyDescent="0.3">
      <c r="A101" s="138"/>
      <c r="B101" s="375"/>
      <c r="C101" s="395" t="s">
        <v>110</v>
      </c>
      <c r="D101" s="395"/>
      <c r="E101" s="395"/>
      <c r="F101" s="395"/>
      <c r="G101" s="395"/>
      <c r="H101" s="395"/>
      <c r="I101" s="395"/>
      <c r="J101" s="395"/>
      <c r="K101" s="395"/>
      <c r="L101" s="395"/>
      <c r="M101" s="395"/>
      <c r="N101" s="395"/>
      <c r="O101" s="164"/>
    </row>
    <row r="102" spans="1:15" ht="38.25" customHeight="1" thickBot="1" x14ac:dyDescent="0.3">
      <c r="A102" s="138"/>
      <c r="B102" s="375"/>
      <c r="C102" s="395" t="s">
        <v>111</v>
      </c>
      <c r="D102" s="395"/>
      <c r="E102" s="395"/>
      <c r="F102" s="395"/>
      <c r="G102" s="395"/>
      <c r="H102" s="395"/>
      <c r="I102" s="395"/>
      <c r="J102" s="395"/>
      <c r="K102" s="395"/>
      <c r="L102" s="395"/>
      <c r="M102" s="395"/>
      <c r="N102" s="395"/>
      <c r="O102" s="164"/>
    </row>
    <row r="103" spans="1:15" ht="12.75" customHeight="1" thickBot="1" x14ac:dyDescent="0.3">
      <c r="A103" s="138"/>
      <c r="B103" s="375"/>
      <c r="C103" s="395" t="s">
        <v>112</v>
      </c>
      <c r="D103" s="395"/>
      <c r="E103" s="395"/>
      <c r="F103" s="395"/>
      <c r="G103" s="395"/>
      <c r="H103" s="395"/>
      <c r="I103" s="395"/>
      <c r="J103" s="395"/>
      <c r="K103" s="395"/>
      <c r="L103" s="395"/>
      <c r="M103" s="395"/>
      <c r="N103" s="395"/>
      <c r="O103" s="164"/>
    </row>
    <row r="104" spans="1:15" ht="12.75" customHeight="1" thickBot="1" x14ac:dyDescent="0.3">
      <c r="A104" s="138"/>
      <c r="B104" s="375"/>
      <c r="C104" s="395" t="s">
        <v>333</v>
      </c>
      <c r="D104" s="395"/>
      <c r="E104" s="395"/>
      <c r="F104" s="395"/>
      <c r="G104" s="395"/>
      <c r="H104" s="395"/>
      <c r="I104" s="395"/>
      <c r="J104" s="395"/>
      <c r="K104" s="395"/>
      <c r="L104" s="395"/>
      <c r="M104" s="395"/>
      <c r="N104" s="395"/>
      <c r="O104" s="164"/>
    </row>
    <row r="105" spans="1:15" ht="12.75" customHeight="1" thickBot="1" x14ac:dyDescent="0.3">
      <c r="A105" s="138"/>
      <c r="B105" s="375"/>
      <c r="C105" s="395" t="s">
        <v>113</v>
      </c>
      <c r="D105" s="395"/>
      <c r="E105" s="395"/>
      <c r="F105" s="395"/>
      <c r="G105" s="395"/>
      <c r="H105" s="395"/>
      <c r="I105" s="395"/>
      <c r="J105" s="395"/>
      <c r="K105" s="395"/>
      <c r="L105" s="395"/>
      <c r="M105" s="395"/>
      <c r="N105" s="395"/>
      <c r="O105" s="164"/>
    </row>
    <row r="106" spans="1:15" ht="12.75" customHeight="1" thickBot="1" x14ac:dyDescent="0.3">
      <c r="A106" s="138"/>
      <c r="B106" s="376"/>
      <c r="C106" s="395" t="s">
        <v>114</v>
      </c>
      <c r="D106" s="395"/>
      <c r="E106" s="395"/>
      <c r="F106" s="395"/>
      <c r="G106" s="395"/>
      <c r="H106" s="395"/>
      <c r="I106" s="395"/>
      <c r="J106" s="395"/>
      <c r="K106" s="395"/>
      <c r="L106" s="395"/>
      <c r="M106" s="395"/>
      <c r="N106" s="395"/>
      <c r="O106" s="164"/>
    </row>
    <row r="107" spans="1:15" ht="12.75" customHeight="1" thickBot="1" x14ac:dyDescent="0.3">
      <c r="A107" s="138"/>
      <c r="B107" s="374">
        <v>4.2</v>
      </c>
      <c r="C107" s="390" t="s">
        <v>388</v>
      </c>
      <c r="D107" s="390"/>
      <c r="E107" s="390"/>
      <c r="F107" s="390"/>
      <c r="G107" s="390"/>
      <c r="H107" s="390"/>
      <c r="I107" s="390"/>
      <c r="J107" s="390"/>
      <c r="K107" s="390"/>
      <c r="L107" s="390"/>
      <c r="M107" s="390"/>
      <c r="N107" s="390"/>
      <c r="O107" s="150"/>
    </row>
    <row r="108" spans="1:15" ht="12.75" customHeight="1" thickBot="1" x14ac:dyDescent="0.3">
      <c r="A108" s="138"/>
      <c r="B108" s="375"/>
      <c r="C108" s="395" t="s">
        <v>115</v>
      </c>
      <c r="D108" s="395"/>
      <c r="E108" s="395"/>
      <c r="F108" s="395"/>
      <c r="G108" s="395"/>
      <c r="H108" s="395"/>
      <c r="I108" s="395"/>
      <c r="J108" s="395"/>
      <c r="K108" s="395"/>
      <c r="L108" s="395"/>
      <c r="M108" s="395"/>
      <c r="N108" s="395"/>
      <c r="O108" s="164"/>
    </row>
    <row r="109" spans="1:15" ht="12.75" customHeight="1" thickBot="1" x14ac:dyDescent="0.3">
      <c r="A109" s="138"/>
      <c r="B109" s="375"/>
      <c r="C109" s="395" t="s">
        <v>116</v>
      </c>
      <c r="D109" s="395"/>
      <c r="E109" s="395"/>
      <c r="F109" s="395"/>
      <c r="G109" s="395"/>
      <c r="H109" s="395"/>
      <c r="I109" s="395"/>
      <c r="J109" s="395"/>
      <c r="K109" s="395"/>
      <c r="L109" s="395"/>
      <c r="M109" s="395"/>
      <c r="N109" s="395"/>
      <c r="O109" s="164"/>
    </row>
    <row r="110" spans="1:15" ht="12.75" customHeight="1" thickBot="1" x14ac:dyDescent="0.3">
      <c r="A110" s="138"/>
      <c r="B110" s="375"/>
      <c r="C110" s="395" t="s">
        <v>117</v>
      </c>
      <c r="D110" s="395"/>
      <c r="E110" s="395"/>
      <c r="F110" s="395"/>
      <c r="G110" s="395"/>
      <c r="H110" s="395"/>
      <c r="I110" s="395"/>
      <c r="J110" s="395"/>
      <c r="K110" s="395"/>
      <c r="L110" s="395"/>
      <c r="M110" s="395"/>
      <c r="N110" s="395"/>
      <c r="O110" s="164"/>
    </row>
    <row r="111" spans="1:15" ht="12.75" customHeight="1" x14ac:dyDescent="0.25">
      <c r="A111" s="138"/>
      <c r="B111" s="376"/>
      <c r="C111" s="397" t="s">
        <v>382</v>
      </c>
      <c r="D111" s="397"/>
      <c r="E111" s="397"/>
      <c r="F111" s="397"/>
      <c r="G111" s="397"/>
      <c r="H111" s="397"/>
      <c r="I111" s="397"/>
      <c r="J111" s="397"/>
      <c r="K111" s="397"/>
      <c r="L111" s="397"/>
      <c r="M111" s="397"/>
      <c r="N111" s="397"/>
      <c r="O111" s="164"/>
    </row>
    <row r="112" spans="1:15" ht="12.75" customHeight="1" x14ac:dyDescent="0.25">
      <c r="A112" s="138"/>
      <c r="B112" s="368">
        <v>4.3</v>
      </c>
      <c r="C112" s="477" t="s">
        <v>396</v>
      </c>
      <c r="D112" s="478"/>
      <c r="E112" s="478"/>
      <c r="F112" s="478"/>
      <c r="G112" s="478"/>
      <c r="H112" s="478"/>
      <c r="I112" s="478"/>
      <c r="J112" s="478"/>
      <c r="K112" s="478"/>
      <c r="L112" s="478"/>
      <c r="M112" s="478"/>
      <c r="N112" s="478"/>
      <c r="O112" s="479"/>
    </row>
    <row r="113" spans="1:15" ht="12.75" customHeight="1" x14ac:dyDescent="0.25">
      <c r="A113" s="138"/>
      <c r="B113" s="369"/>
      <c r="C113" s="429"/>
      <c r="D113" s="430"/>
      <c r="E113" s="430"/>
      <c r="F113" s="430"/>
      <c r="G113" s="430"/>
      <c r="H113" s="430"/>
      <c r="I113" s="430"/>
      <c r="J113" s="430"/>
      <c r="K113" s="430"/>
      <c r="L113" s="430"/>
      <c r="M113" s="430"/>
      <c r="N113" s="430"/>
      <c r="O113" s="431"/>
    </row>
    <row r="114" spans="1:15" ht="12.75" customHeight="1" x14ac:dyDescent="0.25">
      <c r="A114" s="138"/>
      <c r="B114" s="369"/>
      <c r="C114" s="429"/>
      <c r="D114" s="430"/>
      <c r="E114" s="430"/>
      <c r="F114" s="430"/>
      <c r="G114" s="430"/>
      <c r="H114" s="430"/>
      <c r="I114" s="430"/>
      <c r="J114" s="430"/>
      <c r="K114" s="430"/>
      <c r="L114" s="430"/>
      <c r="M114" s="430"/>
      <c r="N114" s="430"/>
      <c r="O114" s="431"/>
    </row>
    <row r="115" spans="1:15" ht="12.75" customHeight="1" thickBot="1" x14ac:dyDescent="0.3">
      <c r="A115" s="138"/>
      <c r="B115" s="370"/>
      <c r="C115" s="474"/>
      <c r="D115" s="475"/>
      <c r="E115" s="475"/>
      <c r="F115" s="475"/>
      <c r="G115" s="475"/>
      <c r="H115" s="475"/>
      <c r="I115" s="475"/>
      <c r="J115" s="475"/>
      <c r="K115" s="475"/>
      <c r="L115" s="475"/>
      <c r="M115" s="475"/>
      <c r="N115" s="475"/>
      <c r="O115" s="476"/>
    </row>
    <row r="116" spans="1:15" ht="25.5" customHeight="1" x14ac:dyDescent="0.25">
      <c r="A116" s="138"/>
      <c r="B116" s="153">
        <v>5</v>
      </c>
      <c r="C116" s="400" t="s">
        <v>267</v>
      </c>
      <c r="D116" s="400"/>
      <c r="E116" s="400"/>
      <c r="F116" s="400"/>
      <c r="G116" s="400"/>
      <c r="H116" s="400"/>
      <c r="I116" s="400"/>
      <c r="J116" s="400"/>
      <c r="K116" s="400"/>
      <c r="L116" s="400"/>
      <c r="M116" s="400"/>
      <c r="N116" s="400"/>
      <c r="O116" s="4"/>
    </row>
    <row r="117" spans="1:15" ht="12.75" customHeight="1" x14ac:dyDescent="0.25">
      <c r="A117" s="138"/>
      <c r="B117" s="378">
        <v>5.0999999999999996</v>
      </c>
      <c r="C117" s="495" t="s">
        <v>397</v>
      </c>
      <c r="D117" s="472"/>
      <c r="E117" s="472"/>
      <c r="F117" s="472"/>
      <c r="G117" s="472"/>
      <c r="H117" s="472"/>
      <c r="I117" s="472"/>
      <c r="J117" s="472"/>
      <c r="K117" s="472"/>
      <c r="L117" s="472"/>
      <c r="M117" s="472"/>
      <c r="N117" s="472"/>
      <c r="O117" s="473"/>
    </row>
    <row r="118" spans="1:15" ht="12.75" customHeight="1" x14ac:dyDescent="0.25">
      <c r="A118" s="138"/>
      <c r="B118" s="379"/>
      <c r="C118" s="465"/>
      <c r="D118" s="466"/>
      <c r="E118" s="466"/>
      <c r="F118" s="466"/>
      <c r="G118" s="466"/>
      <c r="H118" s="466"/>
      <c r="I118" s="466"/>
      <c r="J118" s="466"/>
      <c r="K118" s="466"/>
      <c r="L118" s="466"/>
      <c r="M118" s="466"/>
      <c r="N118" s="466"/>
      <c r="O118" s="467"/>
    </row>
    <row r="119" spans="1:15" ht="12.75" customHeight="1" x14ac:dyDescent="0.25">
      <c r="A119" s="138"/>
      <c r="B119" s="379"/>
      <c r="C119" s="465"/>
      <c r="D119" s="466"/>
      <c r="E119" s="466"/>
      <c r="F119" s="466"/>
      <c r="G119" s="466"/>
      <c r="H119" s="466"/>
      <c r="I119" s="466"/>
      <c r="J119" s="466"/>
      <c r="K119" s="466"/>
      <c r="L119" s="466"/>
      <c r="M119" s="466"/>
      <c r="N119" s="466"/>
      <c r="O119" s="467"/>
    </row>
    <row r="120" spans="1:15" ht="12.75" customHeight="1" x14ac:dyDescent="0.25">
      <c r="A120" s="138"/>
      <c r="B120" s="396"/>
      <c r="C120" s="492"/>
      <c r="D120" s="493"/>
      <c r="E120" s="493"/>
      <c r="F120" s="493"/>
      <c r="G120" s="493"/>
      <c r="H120" s="493"/>
      <c r="I120" s="493"/>
      <c r="J120" s="493"/>
      <c r="K120" s="493"/>
      <c r="L120" s="493"/>
      <c r="M120" s="493"/>
      <c r="N120" s="493"/>
      <c r="O120" s="494"/>
    </row>
    <row r="121" spans="1:15" ht="12.75" customHeight="1" x14ac:dyDescent="0.25">
      <c r="A121" s="138"/>
      <c r="B121" s="371">
        <v>5.2</v>
      </c>
      <c r="C121" s="412" t="s">
        <v>522</v>
      </c>
      <c r="D121" s="413"/>
      <c r="E121" s="413"/>
      <c r="F121" s="413"/>
      <c r="G121" s="413"/>
      <c r="H121" s="413"/>
      <c r="I121" s="413"/>
      <c r="J121" s="413"/>
      <c r="K121" s="413"/>
      <c r="L121" s="413"/>
      <c r="M121" s="413"/>
      <c r="N121" s="413"/>
      <c r="O121" s="150"/>
    </row>
    <row r="122" spans="1:15" ht="12.75" customHeight="1" x14ac:dyDescent="0.25">
      <c r="A122" s="138"/>
      <c r="B122" s="372"/>
      <c r="C122" s="393" t="s">
        <v>392</v>
      </c>
      <c r="D122" s="393"/>
      <c r="E122" s="393"/>
      <c r="F122" s="393"/>
      <c r="G122" s="393"/>
      <c r="H122" s="393"/>
      <c r="I122" s="393"/>
      <c r="J122" s="393"/>
      <c r="K122" s="393"/>
      <c r="L122" s="393"/>
      <c r="M122" s="393"/>
      <c r="N122" s="393"/>
      <c r="O122" s="12"/>
    </row>
    <row r="123" spans="1:15" ht="12.75" customHeight="1" x14ac:dyDescent="0.25">
      <c r="A123" s="138"/>
      <c r="B123" s="379"/>
      <c r="C123" s="483" t="s">
        <v>398</v>
      </c>
      <c r="D123" s="484"/>
      <c r="E123" s="484"/>
      <c r="F123" s="484"/>
      <c r="G123" s="484"/>
      <c r="H123" s="484"/>
      <c r="I123" s="484"/>
      <c r="J123" s="484"/>
      <c r="K123" s="484"/>
      <c r="L123" s="484"/>
      <c r="M123" s="484"/>
      <c r="N123" s="484"/>
      <c r="O123" s="485"/>
    </row>
    <row r="124" spans="1:15" ht="12.75" customHeight="1" x14ac:dyDescent="0.25">
      <c r="A124" s="138"/>
      <c r="B124" s="379"/>
      <c r="C124" s="486"/>
      <c r="D124" s="487"/>
      <c r="E124" s="487"/>
      <c r="F124" s="487"/>
      <c r="G124" s="487"/>
      <c r="H124" s="487"/>
      <c r="I124" s="487"/>
      <c r="J124" s="487"/>
      <c r="K124" s="487"/>
      <c r="L124" s="487"/>
      <c r="M124" s="487"/>
      <c r="N124" s="487"/>
      <c r="O124" s="488"/>
    </row>
    <row r="125" spans="1:15" ht="12.75" customHeight="1" x14ac:dyDescent="0.25">
      <c r="A125" s="138"/>
      <c r="B125" s="379"/>
      <c r="C125" s="486"/>
      <c r="D125" s="487"/>
      <c r="E125" s="487"/>
      <c r="F125" s="487"/>
      <c r="G125" s="487"/>
      <c r="H125" s="487"/>
      <c r="I125" s="487"/>
      <c r="J125" s="487"/>
      <c r="K125" s="487"/>
      <c r="L125" s="487"/>
      <c r="M125" s="487"/>
      <c r="N125" s="487"/>
      <c r="O125" s="488"/>
    </row>
    <row r="126" spans="1:15" ht="12.75" customHeight="1" x14ac:dyDescent="0.25">
      <c r="A126" s="138"/>
      <c r="B126" s="379"/>
      <c r="C126" s="489"/>
      <c r="D126" s="490"/>
      <c r="E126" s="490"/>
      <c r="F126" s="490"/>
      <c r="G126" s="490"/>
      <c r="H126" s="490"/>
      <c r="I126" s="490"/>
      <c r="J126" s="490"/>
      <c r="K126" s="490"/>
      <c r="L126" s="490"/>
      <c r="M126" s="490"/>
      <c r="N126" s="490"/>
      <c r="O126" s="491"/>
    </row>
    <row r="127" spans="1:15" ht="12.75" customHeight="1" x14ac:dyDescent="0.25">
      <c r="A127" s="138"/>
      <c r="B127" s="372"/>
      <c r="C127" s="403" t="s">
        <v>118</v>
      </c>
      <c r="D127" s="403"/>
      <c r="E127" s="403"/>
      <c r="F127" s="403"/>
      <c r="G127" s="403"/>
      <c r="H127" s="403"/>
      <c r="I127" s="403"/>
      <c r="J127" s="403"/>
      <c r="K127" s="403"/>
      <c r="L127" s="403"/>
      <c r="M127" s="403"/>
      <c r="N127" s="403"/>
      <c r="O127" s="12"/>
    </row>
    <row r="128" spans="1:15" ht="12.75" customHeight="1" thickBot="1" x14ac:dyDescent="0.3">
      <c r="A128" s="138"/>
      <c r="B128" s="372"/>
      <c r="C128" s="404" t="s">
        <v>383</v>
      </c>
      <c r="D128" s="404"/>
      <c r="E128" s="404"/>
      <c r="F128" s="404"/>
      <c r="G128" s="404"/>
      <c r="H128" s="404"/>
      <c r="I128" s="404"/>
      <c r="J128" s="404"/>
      <c r="K128" s="404"/>
      <c r="L128" s="404"/>
      <c r="M128" s="404"/>
      <c r="N128" s="404"/>
      <c r="O128" s="151"/>
    </row>
    <row r="129" spans="1:15" ht="12.75" customHeight="1" x14ac:dyDescent="0.25">
      <c r="A129" s="138"/>
      <c r="B129" s="372"/>
      <c r="C129" s="405" t="s">
        <v>268</v>
      </c>
      <c r="D129" s="405"/>
      <c r="E129" s="405"/>
      <c r="F129" s="405"/>
      <c r="G129" s="405"/>
      <c r="H129" s="405"/>
      <c r="I129" s="405"/>
      <c r="J129" s="405"/>
      <c r="K129" s="405"/>
      <c r="L129" s="405"/>
      <c r="M129" s="405"/>
      <c r="N129" s="405"/>
      <c r="O129" s="151"/>
    </row>
    <row r="130" spans="1:15" ht="12.75" customHeight="1" x14ac:dyDescent="0.25">
      <c r="A130" s="138"/>
      <c r="B130" s="379"/>
      <c r="C130" s="483" t="s">
        <v>399</v>
      </c>
      <c r="D130" s="484"/>
      <c r="E130" s="484"/>
      <c r="F130" s="484"/>
      <c r="G130" s="484"/>
      <c r="H130" s="484"/>
      <c r="I130" s="484"/>
      <c r="J130" s="484"/>
      <c r="K130" s="484"/>
      <c r="L130" s="484"/>
      <c r="M130" s="484"/>
      <c r="N130" s="484"/>
      <c r="O130" s="485"/>
    </row>
    <row r="131" spans="1:15" ht="12.75" customHeight="1" x14ac:dyDescent="0.25">
      <c r="A131" s="138"/>
      <c r="B131" s="379"/>
      <c r="C131" s="465"/>
      <c r="D131" s="466"/>
      <c r="E131" s="466"/>
      <c r="F131" s="466"/>
      <c r="G131" s="466"/>
      <c r="H131" s="466"/>
      <c r="I131" s="466"/>
      <c r="J131" s="466"/>
      <c r="K131" s="466"/>
      <c r="L131" s="466"/>
      <c r="M131" s="466"/>
      <c r="N131" s="466"/>
      <c r="O131" s="467"/>
    </row>
    <row r="132" spans="1:15" ht="12.75" customHeight="1" x14ac:dyDescent="0.25">
      <c r="A132" s="138"/>
      <c r="B132" s="379"/>
      <c r="C132" s="465"/>
      <c r="D132" s="466"/>
      <c r="E132" s="466"/>
      <c r="F132" s="466"/>
      <c r="G132" s="466"/>
      <c r="H132" s="466"/>
      <c r="I132" s="466"/>
      <c r="J132" s="466"/>
      <c r="K132" s="466"/>
      <c r="L132" s="466"/>
      <c r="M132" s="466"/>
      <c r="N132" s="466"/>
      <c r="O132" s="467"/>
    </row>
    <row r="133" spans="1:15" ht="12.75" customHeight="1" thickBot="1" x14ac:dyDescent="0.3">
      <c r="A133" s="138"/>
      <c r="B133" s="380"/>
      <c r="C133" s="468"/>
      <c r="D133" s="469"/>
      <c r="E133" s="469"/>
      <c r="F133" s="469"/>
      <c r="G133" s="469"/>
      <c r="H133" s="469"/>
      <c r="I133" s="469"/>
      <c r="J133" s="469"/>
      <c r="K133" s="469"/>
      <c r="L133" s="469"/>
      <c r="M133" s="469"/>
      <c r="N133" s="469"/>
      <c r="O133" s="470"/>
    </row>
    <row r="134" spans="1:15" ht="25.5" customHeight="1" x14ac:dyDescent="0.25">
      <c r="A134" s="138"/>
      <c r="B134" s="154">
        <v>6</v>
      </c>
      <c r="C134" s="389" t="s">
        <v>269</v>
      </c>
      <c r="D134" s="389"/>
      <c r="E134" s="389"/>
      <c r="F134" s="389"/>
      <c r="G134" s="389"/>
      <c r="H134" s="389"/>
      <c r="I134" s="389"/>
      <c r="J134" s="389"/>
      <c r="K134" s="389"/>
      <c r="L134" s="389"/>
      <c r="M134" s="389"/>
      <c r="N134" s="389"/>
      <c r="O134" s="73"/>
    </row>
    <row r="135" spans="1:15" ht="13.5" thickBot="1" x14ac:dyDescent="0.3">
      <c r="A135" s="138"/>
      <c r="B135" s="374">
        <v>6.1</v>
      </c>
      <c r="C135" s="406" t="s">
        <v>302</v>
      </c>
      <c r="D135" s="407"/>
      <c r="E135" s="407"/>
      <c r="F135" s="407"/>
      <c r="G135" s="407"/>
      <c r="H135" s="407"/>
      <c r="I135" s="407"/>
      <c r="J135" s="407"/>
      <c r="K135" s="407"/>
      <c r="L135" s="407"/>
      <c r="M135" s="407"/>
      <c r="N135" s="408"/>
      <c r="O135" s="150"/>
    </row>
    <row r="136" spans="1:15" ht="25.5" customHeight="1" thickBot="1" x14ac:dyDescent="0.3">
      <c r="A136" s="138"/>
      <c r="B136" s="375"/>
      <c r="C136" s="409" t="s">
        <v>376</v>
      </c>
      <c r="D136" s="410"/>
      <c r="E136" s="410"/>
      <c r="F136" s="410"/>
      <c r="G136" s="410"/>
      <c r="H136" s="410"/>
      <c r="I136" s="410"/>
      <c r="J136" s="410"/>
      <c r="K136" s="410"/>
      <c r="L136" s="410"/>
      <c r="M136" s="410"/>
      <c r="N136" s="411"/>
      <c r="O136" s="164"/>
    </row>
    <row r="137" spans="1:15" ht="25.5" customHeight="1" thickBot="1" x14ac:dyDescent="0.3">
      <c r="A137" s="138"/>
      <c r="B137" s="375"/>
      <c r="C137" s="409" t="s">
        <v>270</v>
      </c>
      <c r="D137" s="410"/>
      <c r="E137" s="410"/>
      <c r="F137" s="410"/>
      <c r="G137" s="410"/>
      <c r="H137" s="410"/>
      <c r="I137" s="410"/>
      <c r="J137" s="410"/>
      <c r="K137" s="410"/>
      <c r="L137" s="410"/>
      <c r="M137" s="410"/>
      <c r="N137" s="411"/>
      <c r="O137" s="164"/>
    </row>
    <row r="138" spans="1:15" ht="25.5" customHeight="1" thickBot="1" x14ac:dyDescent="0.3">
      <c r="A138" s="138"/>
      <c r="B138" s="375"/>
      <c r="C138" s="409" t="s">
        <v>271</v>
      </c>
      <c r="D138" s="410"/>
      <c r="E138" s="410"/>
      <c r="F138" s="410"/>
      <c r="G138" s="410"/>
      <c r="H138" s="410"/>
      <c r="I138" s="410"/>
      <c r="J138" s="410"/>
      <c r="K138" s="410"/>
      <c r="L138" s="410"/>
      <c r="M138" s="410"/>
      <c r="N138" s="411"/>
      <c r="O138" s="164"/>
    </row>
    <row r="139" spans="1:15" ht="13.5" thickBot="1" x14ac:dyDescent="0.3">
      <c r="A139" s="138"/>
      <c r="B139" s="375"/>
      <c r="C139" s="409" t="s">
        <v>272</v>
      </c>
      <c r="D139" s="410"/>
      <c r="E139" s="410"/>
      <c r="F139" s="410"/>
      <c r="G139" s="410"/>
      <c r="H139" s="410"/>
      <c r="I139" s="410"/>
      <c r="J139" s="410"/>
      <c r="K139" s="410"/>
      <c r="L139" s="410"/>
      <c r="M139" s="410"/>
      <c r="N139" s="411"/>
      <c r="O139" s="164"/>
    </row>
    <row r="140" spans="1:15" ht="13.5" thickBot="1" x14ac:dyDescent="0.3">
      <c r="A140" s="138"/>
      <c r="B140" s="375"/>
      <c r="C140" s="409" t="s">
        <v>377</v>
      </c>
      <c r="D140" s="410"/>
      <c r="E140" s="410"/>
      <c r="F140" s="410"/>
      <c r="G140" s="410"/>
      <c r="H140" s="410"/>
      <c r="I140" s="410"/>
      <c r="J140" s="410"/>
      <c r="K140" s="410"/>
      <c r="L140" s="410"/>
      <c r="M140" s="410"/>
      <c r="N140" s="411"/>
      <c r="O140" s="164"/>
    </row>
    <row r="141" spans="1:15" ht="13.5" thickBot="1" x14ac:dyDescent="0.3">
      <c r="A141" s="138"/>
      <c r="B141" s="375"/>
      <c r="C141" s="409" t="s">
        <v>273</v>
      </c>
      <c r="D141" s="410"/>
      <c r="E141" s="410"/>
      <c r="F141" s="410"/>
      <c r="G141" s="410"/>
      <c r="H141" s="410"/>
      <c r="I141" s="410"/>
      <c r="J141" s="410"/>
      <c r="K141" s="410"/>
      <c r="L141" s="410"/>
      <c r="M141" s="410"/>
      <c r="N141" s="411"/>
      <c r="O141" s="164"/>
    </row>
    <row r="142" spans="1:15" ht="25.5" customHeight="1" thickBot="1" x14ac:dyDescent="0.3">
      <c r="A142" s="138"/>
      <c r="B142" s="375"/>
      <c r="C142" s="409" t="s">
        <v>274</v>
      </c>
      <c r="D142" s="410"/>
      <c r="E142" s="410"/>
      <c r="F142" s="410"/>
      <c r="G142" s="410"/>
      <c r="H142" s="410"/>
      <c r="I142" s="410"/>
      <c r="J142" s="410"/>
      <c r="K142" s="410"/>
      <c r="L142" s="410"/>
      <c r="M142" s="410"/>
      <c r="N142" s="411"/>
      <c r="O142" s="164"/>
    </row>
    <row r="143" spans="1:15" ht="13.5" thickBot="1" x14ac:dyDescent="0.3">
      <c r="A143" s="138"/>
      <c r="B143" s="375"/>
      <c r="C143" s="409" t="s">
        <v>275</v>
      </c>
      <c r="D143" s="410"/>
      <c r="E143" s="410"/>
      <c r="F143" s="410"/>
      <c r="G143" s="410"/>
      <c r="H143" s="410"/>
      <c r="I143" s="410"/>
      <c r="J143" s="410"/>
      <c r="K143" s="410"/>
      <c r="L143" s="410"/>
      <c r="M143" s="410"/>
      <c r="N143" s="411"/>
      <c r="O143" s="164"/>
    </row>
    <row r="144" spans="1:15" ht="13.5" thickBot="1" x14ac:dyDescent="0.3">
      <c r="A144" s="138"/>
      <c r="B144" s="375"/>
      <c r="C144" s="409" t="s">
        <v>276</v>
      </c>
      <c r="D144" s="410"/>
      <c r="E144" s="410"/>
      <c r="F144" s="410"/>
      <c r="G144" s="410"/>
      <c r="H144" s="410"/>
      <c r="I144" s="410"/>
      <c r="J144" s="410"/>
      <c r="K144" s="410"/>
      <c r="L144" s="410"/>
      <c r="M144" s="410"/>
      <c r="N144" s="411"/>
      <c r="O144" s="164"/>
    </row>
    <row r="145" spans="1:15" ht="25.5" customHeight="1" thickBot="1" x14ac:dyDescent="0.3">
      <c r="A145" s="138"/>
      <c r="B145" s="375"/>
      <c r="C145" s="409" t="s">
        <v>277</v>
      </c>
      <c r="D145" s="410"/>
      <c r="E145" s="410"/>
      <c r="F145" s="410"/>
      <c r="G145" s="410"/>
      <c r="H145" s="410"/>
      <c r="I145" s="410"/>
      <c r="J145" s="410"/>
      <c r="K145" s="410"/>
      <c r="L145" s="410"/>
      <c r="M145" s="410"/>
      <c r="N145" s="411"/>
      <c r="O145" s="164"/>
    </row>
    <row r="146" spans="1:15" ht="13.5" thickBot="1" x14ac:dyDescent="0.3">
      <c r="A146" s="138"/>
      <c r="B146" s="375"/>
      <c r="C146" s="409" t="s">
        <v>278</v>
      </c>
      <c r="D146" s="410"/>
      <c r="E146" s="410"/>
      <c r="F146" s="410"/>
      <c r="G146" s="410"/>
      <c r="H146" s="410"/>
      <c r="I146" s="410"/>
      <c r="J146" s="410"/>
      <c r="K146" s="410"/>
      <c r="L146" s="410"/>
      <c r="M146" s="410"/>
      <c r="N146" s="411"/>
      <c r="O146" s="164"/>
    </row>
    <row r="147" spans="1:15" ht="25.5" customHeight="1" thickBot="1" x14ac:dyDescent="0.3">
      <c r="A147" s="138"/>
      <c r="B147" s="375"/>
      <c r="C147" s="409" t="s">
        <v>279</v>
      </c>
      <c r="D147" s="410"/>
      <c r="E147" s="410"/>
      <c r="F147" s="410"/>
      <c r="G147" s="410"/>
      <c r="H147" s="410"/>
      <c r="I147" s="410"/>
      <c r="J147" s="410"/>
      <c r="K147" s="410"/>
      <c r="L147" s="410"/>
      <c r="M147" s="410"/>
      <c r="N147" s="411"/>
      <c r="O147" s="164"/>
    </row>
    <row r="148" spans="1:15" ht="13.5" thickBot="1" x14ac:dyDescent="0.3">
      <c r="A148" s="138"/>
      <c r="B148" s="375"/>
      <c r="C148" s="409" t="s">
        <v>374</v>
      </c>
      <c r="D148" s="410"/>
      <c r="E148" s="410"/>
      <c r="F148" s="410"/>
      <c r="G148" s="410"/>
      <c r="H148" s="410"/>
      <c r="I148" s="410"/>
      <c r="J148" s="410"/>
      <c r="K148" s="410"/>
      <c r="L148" s="410"/>
      <c r="M148" s="410"/>
      <c r="N148" s="411"/>
      <c r="O148" s="164"/>
    </row>
    <row r="149" spans="1:15" ht="25.5" customHeight="1" thickBot="1" x14ac:dyDescent="0.3">
      <c r="A149" s="138"/>
      <c r="B149" s="376"/>
      <c r="C149" s="409" t="s">
        <v>280</v>
      </c>
      <c r="D149" s="410"/>
      <c r="E149" s="410"/>
      <c r="F149" s="410"/>
      <c r="G149" s="410"/>
      <c r="H149" s="410"/>
      <c r="I149" s="410"/>
      <c r="J149" s="410"/>
      <c r="K149" s="410"/>
      <c r="L149" s="410"/>
      <c r="M149" s="410"/>
      <c r="N149" s="411"/>
      <c r="O149" s="164"/>
    </row>
    <row r="150" spans="1:15" ht="25.5" customHeight="1" x14ac:dyDescent="0.25">
      <c r="A150" s="138"/>
      <c r="B150" s="155">
        <v>6.2</v>
      </c>
      <c r="C150" s="401" t="s">
        <v>320</v>
      </c>
      <c r="D150" s="402"/>
      <c r="E150" s="402"/>
      <c r="F150" s="402"/>
      <c r="G150" s="402"/>
      <c r="H150" s="402"/>
      <c r="I150" s="402"/>
      <c r="J150" s="402"/>
      <c r="K150" s="402"/>
      <c r="L150" s="402"/>
      <c r="M150" s="402"/>
      <c r="N150" s="402"/>
      <c r="O150" s="75"/>
    </row>
    <row r="151" spans="1:15" ht="12.75" customHeight="1" x14ac:dyDescent="0.25">
      <c r="A151" s="138"/>
      <c r="B151" s="368">
        <v>6.3</v>
      </c>
      <c r="C151" s="477" t="s">
        <v>400</v>
      </c>
      <c r="D151" s="478"/>
      <c r="E151" s="478"/>
      <c r="F151" s="478"/>
      <c r="G151" s="478"/>
      <c r="H151" s="478"/>
      <c r="I151" s="478"/>
      <c r="J151" s="478"/>
      <c r="K151" s="478"/>
      <c r="L151" s="478"/>
      <c r="M151" s="478"/>
      <c r="N151" s="478"/>
      <c r="O151" s="479"/>
    </row>
    <row r="152" spans="1:15" ht="12.75" customHeight="1" x14ac:dyDescent="0.25">
      <c r="A152" s="138"/>
      <c r="B152" s="369"/>
      <c r="C152" s="429"/>
      <c r="D152" s="430"/>
      <c r="E152" s="430"/>
      <c r="F152" s="430"/>
      <c r="G152" s="430"/>
      <c r="H152" s="430"/>
      <c r="I152" s="430"/>
      <c r="J152" s="430"/>
      <c r="K152" s="430"/>
      <c r="L152" s="430"/>
      <c r="M152" s="430"/>
      <c r="N152" s="430"/>
      <c r="O152" s="431"/>
    </row>
    <row r="153" spans="1:15" ht="12.75" customHeight="1" x14ac:dyDescent="0.25">
      <c r="A153" s="138"/>
      <c r="B153" s="369"/>
      <c r="C153" s="429"/>
      <c r="D153" s="430"/>
      <c r="E153" s="430"/>
      <c r="F153" s="430"/>
      <c r="G153" s="430"/>
      <c r="H153" s="430"/>
      <c r="I153" s="430"/>
      <c r="J153" s="430"/>
      <c r="K153" s="430"/>
      <c r="L153" s="430"/>
      <c r="M153" s="430"/>
      <c r="N153" s="430"/>
      <c r="O153" s="431"/>
    </row>
    <row r="154" spans="1:15" ht="12.75" customHeight="1" x14ac:dyDescent="0.25">
      <c r="A154" s="138"/>
      <c r="B154" s="392"/>
      <c r="C154" s="432"/>
      <c r="D154" s="433"/>
      <c r="E154" s="433"/>
      <c r="F154" s="433"/>
      <c r="G154" s="433"/>
      <c r="H154" s="433"/>
      <c r="I154" s="433"/>
      <c r="J154" s="433"/>
      <c r="K154" s="433"/>
      <c r="L154" s="433"/>
      <c r="M154" s="433"/>
      <c r="N154" s="433"/>
      <c r="O154" s="434"/>
    </row>
    <row r="155" spans="1:15" ht="12.75" customHeight="1" x14ac:dyDescent="0.25">
      <c r="A155" s="138"/>
      <c r="B155" s="374">
        <v>6.4</v>
      </c>
      <c r="C155" s="425" t="s">
        <v>370</v>
      </c>
      <c r="D155" s="425"/>
      <c r="E155" s="425"/>
      <c r="F155" s="425"/>
      <c r="G155" s="425"/>
      <c r="H155" s="425"/>
      <c r="I155" s="425"/>
      <c r="J155" s="425"/>
      <c r="K155" s="425"/>
      <c r="L155" s="425"/>
      <c r="M155" s="425"/>
      <c r="N155" s="425"/>
      <c r="O155" s="150"/>
    </row>
    <row r="156" spans="1:15" ht="12.75" customHeight="1" x14ac:dyDescent="0.25">
      <c r="A156" s="138"/>
      <c r="B156" s="375"/>
      <c r="C156" s="416" t="s">
        <v>516</v>
      </c>
      <c r="D156" s="397"/>
      <c r="E156" s="397"/>
      <c r="F156" s="397"/>
      <c r="G156" s="397"/>
      <c r="H156" s="397"/>
      <c r="I156" s="397"/>
      <c r="J156" s="397"/>
      <c r="K156" s="397"/>
      <c r="L156" s="397"/>
      <c r="M156" s="397"/>
      <c r="N156" s="397"/>
      <c r="O156" s="75"/>
    </row>
    <row r="157" spans="1:15" ht="12.75" customHeight="1" x14ac:dyDescent="0.25">
      <c r="A157" s="138"/>
      <c r="B157" s="369"/>
      <c r="C157" s="435" t="s">
        <v>401</v>
      </c>
      <c r="D157" s="436"/>
      <c r="E157" s="436"/>
      <c r="F157" s="436"/>
      <c r="G157" s="436"/>
      <c r="H157" s="436"/>
      <c r="I157" s="436"/>
      <c r="J157" s="436"/>
      <c r="K157" s="436"/>
      <c r="L157" s="436"/>
      <c r="M157" s="436"/>
      <c r="N157" s="436"/>
      <c r="O157" s="437"/>
    </row>
    <row r="158" spans="1:15" ht="12.75" customHeight="1" x14ac:dyDescent="0.25">
      <c r="A158" s="138"/>
      <c r="B158" s="369"/>
      <c r="C158" s="429"/>
      <c r="D158" s="430"/>
      <c r="E158" s="430"/>
      <c r="F158" s="430"/>
      <c r="G158" s="430"/>
      <c r="H158" s="430"/>
      <c r="I158" s="430"/>
      <c r="J158" s="430"/>
      <c r="K158" s="430"/>
      <c r="L158" s="430"/>
      <c r="M158" s="430"/>
      <c r="N158" s="430"/>
      <c r="O158" s="431"/>
    </row>
    <row r="159" spans="1:15" ht="12.75" customHeight="1" x14ac:dyDescent="0.25">
      <c r="A159" s="138"/>
      <c r="B159" s="369"/>
      <c r="C159" s="429"/>
      <c r="D159" s="430"/>
      <c r="E159" s="430"/>
      <c r="F159" s="430"/>
      <c r="G159" s="430"/>
      <c r="H159" s="430"/>
      <c r="I159" s="430"/>
      <c r="J159" s="430"/>
      <c r="K159" s="430"/>
      <c r="L159" s="430"/>
      <c r="M159" s="430"/>
      <c r="N159" s="430"/>
      <c r="O159" s="431"/>
    </row>
    <row r="160" spans="1:15" ht="12.75" customHeight="1" x14ac:dyDescent="0.25">
      <c r="A160" s="138"/>
      <c r="B160" s="369"/>
      <c r="C160" s="432"/>
      <c r="D160" s="433"/>
      <c r="E160" s="433"/>
      <c r="F160" s="433"/>
      <c r="G160" s="433"/>
      <c r="H160" s="433"/>
      <c r="I160" s="433"/>
      <c r="J160" s="433"/>
      <c r="K160" s="433"/>
      <c r="L160" s="433"/>
      <c r="M160" s="433"/>
      <c r="N160" s="433"/>
      <c r="O160" s="434"/>
    </row>
    <row r="161" spans="1:15" ht="12.75" customHeight="1" x14ac:dyDescent="0.25">
      <c r="A161" s="138"/>
      <c r="B161" s="375"/>
      <c r="C161" s="427" t="s">
        <v>517</v>
      </c>
      <c r="D161" s="414"/>
      <c r="E161" s="414"/>
      <c r="F161" s="414"/>
      <c r="G161" s="414"/>
      <c r="H161" s="414"/>
      <c r="I161" s="414"/>
      <c r="J161" s="414"/>
      <c r="K161" s="414"/>
      <c r="L161" s="414"/>
      <c r="M161" s="414"/>
      <c r="N161" s="414"/>
      <c r="O161" s="164"/>
    </row>
    <row r="162" spans="1:15" ht="12.75" customHeight="1" thickBot="1" x14ac:dyDescent="0.3">
      <c r="A162" s="138"/>
      <c r="B162" s="375"/>
      <c r="C162" s="415" t="s">
        <v>518</v>
      </c>
      <c r="D162" s="395"/>
      <c r="E162" s="395"/>
      <c r="F162" s="395"/>
      <c r="G162" s="395"/>
      <c r="H162" s="395"/>
      <c r="I162" s="395"/>
      <c r="J162" s="395"/>
      <c r="K162" s="395"/>
      <c r="L162" s="395"/>
      <c r="M162" s="395"/>
      <c r="N162" s="395"/>
      <c r="O162" s="164"/>
    </row>
    <row r="163" spans="1:15" ht="12.75" customHeight="1" thickBot="1" x14ac:dyDescent="0.3">
      <c r="A163" s="138"/>
      <c r="B163" s="375"/>
      <c r="C163" s="415" t="s">
        <v>519</v>
      </c>
      <c r="D163" s="395"/>
      <c r="E163" s="395"/>
      <c r="F163" s="395"/>
      <c r="G163" s="395"/>
      <c r="H163" s="395"/>
      <c r="I163" s="395"/>
      <c r="J163" s="395"/>
      <c r="K163" s="395"/>
      <c r="L163" s="395"/>
      <c r="M163" s="395"/>
      <c r="N163" s="395"/>
      <c r="O163" s="75"/>
    </row>
    <row r="164" spans="1:15" ht="12.75" customHeight="1" x14ac:dyDescent="0.25">
      <c r="A164" s="138"/>
      <c r="B164" s="375"/>
      <c r="C164" s="426" t="s">
        <v>310</v>
      </c>
      <c r="D164" s="426"/>
      <c r="E164" s="426"/>
      <c r="F164" s="426"/>
      <c r="G164" s="426"/>
      <c r="H164" s="426"/>
      <c r="I164" s="426"/>
      <c r="J164" s="426"/>
      <c r="K164" s="426"/>
      <c r="L164" s="426"/>
      <c r="M164" s="426"/>
      <c r="N164" s="426"/>
      <c r="O164" s="164"/>
    </row>
    <row r="165" spans="1:15" ht="12.75" customHeight="1" x14ac:dyDescent="0.25">
      <c r="A165" s="138"/>
      <c r="B165" s="369"/>
      <c r="C165" s="435" t="s">
        <v>402</v>
      </c>
      <c r="D165" s="436"/>
      <c r="E165" s="436"/>
      <c r="F165" s="436"/>
      <c r="G165" s="436"/>
      <c r="H165" s="436"/>
      <c r="I165" s="436"/>
      <c r="J165" s="436"/>
      <c r="K165" s="436"/>
      <c r="L165" s="436"/>
      <c r="M165" s="436"/>
      <c r="N165" s="436"/>
      <c r="O165" s="437"/>
    </row>
    <row r="166" spans="1:15" ht="12.75" customHeight="1" x14ac:dyDescent="0.25">
      <c r="A166" s="138"/>
      <c r="B166" s="369"/>
      <c r="C166" s="456"/>
      <c r="D166" s="457"/>
      <c r="E166" s="457"/>
      <c r="F166" s="457"/>
      <c r="G166" s="457"/>
      <c r="H166" s="457"/>
      <c r="I166" s="457"/>
      <c r="J166" s="457"/>
      <c r="K166" s="457"/>
      <c r="L166" s="457"/>
      <c r="M166" s="457"/>
      <c r="N166" s="457"/>
      <c r="O166" s="458"/>
    </row>
    <row r="167" spans="1:15" ht="12.75" customHeight="1" x14ac:dyDescent="0.25">
      <c r="A167" s="138"/>
      <c r="B167" s="369"/>
      <c r="C167" s="456"/>
      <c r="D167" s="457"/>
      <c r="E167" s="457"/>
      <c r="F167" s="457"/>
      <c r="G167" s="457"/>
      <c r="H167" s="457"/>
      <c r="I167" s="457"/>
      <c r="J167" s="457"/>
      <c r="K167" s="457"/>
      <c r="L167" s="457"/>
      <c r="M167" s="457"/>
      <c r="N167" s="457"/>
      <c r="O167" s="458"/>
    </row>
    <row r="168" spans="1:15" ht="12.75" customHeight="1" x14ac:dyDescent="0.25">
      <c r="A168" s="138"/>
      <c r="B168" s="369"/>
      <c r="C168" s="480"/>
      <c r="D168" s="481"/>
      <c r="E168" s="481"/>
      <c r="F168" s="481"/>
      <c r="G168" s="481"/>
      <c r="H168" s="481"/>
      <c r="I168" s="481"/>
      <c r="J168" s="481"/>
      <c r="K168" s="481"/>
      <c r="L168" s="481"/>
      <c r="M168" s="481"/>
      <c r="N168" s="481"/>
      <c r="O168" s="482"/>
    </row>
    <row r="169" spans="1:15" ht="12.75" customHeight="1" x14ac:dyDescent="0.25">
      <c r="A169" s="138"/>
      <c r="B169" s="375"/>
      <c r="C169" s="427" t="s">
        <v>520</v>
      </c>
      <c r="D169" s="414"/>
      <c r="E169" s="414"/>
      <c r="F169" s="414"/>
      <c r="G169" s="414"/>
      <c r="H169" s="414"/>
      <c r="I169" s="414"/>
      <c r="J169" s="414"/>
      <c r="K169" s="414"/>
      <c r="L169" s="414"/>
      <c r="M169" s="414"/>
      <c r="N169" s="414"/>
      <c r="O169" s="164"/>
    </row>
    <row r="170" spans="1:15" ht="12.75" customHeight="1" x14ac:dyDescent="0.25">
      <c r="A170" s="138"/>
      <c r="B170" s="376"/>
      <c r="C170" s="416" t="s">
        <v>521</v>
      </c>
      <c r="D170" s="397"/>
      <c r="E170" s="397"/>
      <c r="F170" s="397"/>
      <c r="G170" s="397"/>
      <c r="H170" s="397"/>
      <c r="I170" s="397"/>
      <c r="J170" s="397"/>
      <c r="K170" s="397"/>
      <c r="L170" s="397"/>
      <c r="M170" s="397"/>
      <c r="N170" s="397"/>
      <c r="O170" s="164"/>
    </row>
    <row r="171" spans="1:15" ht="12.75" customHeight="1" x14ac:dyDescent="0.25">
      <c r="A171" s="138"/>
      <c r="B171" s="368">
        <v>6.5</v>
      </c>
      <c r="C171" s="496" t="s">
        <v>527</v>
      </c>
      <c r="D171" s="478"/>
      <c r="E171" s="478"/>
      <c r="F171" s="478"/>
      <c r="G171" s="478"/>
      <c r="H171" s="478"/>
      <c r="I171" s="478"/>
      <c r="J171" s="478"/>
      <c r="K171" s="478"/>
      <c r="L171" s="478"/>
      <c r="M171" s="478"/>
      <c r="N171" s="478"/>
      <c r="O171" s="479"/>
    </row>
    <row r="172" spans="1:15" ht="12.75" customHeight="1" x14ac:dyDescent="0.25">
      <c r="A172" s="138"/>
      <c r="B172" s="369"/>
      <c r="C172" s="429"/>
      <c r="D172" s="430"/>
      <c r="E172" s="430"/>
      <c r="F172" s="430"/>
      <c r="G172" s="430"/>
      <c r="H172" s="430"/>
      <c r="I172" s="430"/>
      <c r="J172" s="430"/>
      <c r="K172" s="430"/>
      <c r="L172" s="430"/>
      <c r="M172" s="430"/>
      <c r="N172" s="430"/>
      <c r="O172" s="431"/>
    </row>
    <row r="173" spans="1:15" ht="12.75" customHeight="1" x14ac:dyDescent="0.25">
      <c r="A173" s="138"/>
      <c r="B173" s="369"/>
      <c r="C173" s="429"/>
      <c r="D173" s="430"/>
      <c r="E173" s="430"/>
      <c r="F173" s="430"/>
      <c r="G173" s="430"/>
      <c r="H173" s="430"/>
      <c r="I173" s="430"/>
      <c r="J173" s="430"/>
      <c r="K173" s="430"/>
      <c r="L173" s="430"/>
      <c r="M173" s="430"/>
      <c r="N173" s="430"/>
      <c r="O173" s="431"/>
    </row>
    <row r="174" spans="1:15" ht="12.75" customHeight="1" thickBot="1" x14ac:dyDescent="0.3">
      <c r="A174" s="138"/>
      <c r="B174" s="370"/>
      <c r="C174" s="474"/>
      <c r="D174" s="475"/>
      <c r="E174" s="475"/>
      <c r="F174" s="475"/>
      <c r="G174" s="475"/>
      <c r="H174" s="475"/>
      <c r="I174" s="475"/>
      <c r="J174" s="475"/>
      <c r="K174" s="475"/>
      <c r="L174" s="475"/>
      <c r="M174" s="475"/>
      <c r="N174" s="475"/>
      <c r="O174" s="476"/>
    </row>
    <row r="175" spans="1:15" ht="25.5" customHeight="1" thickBot="1" x14ac:dyDescent="0.3">
      <c r="A175" s="138"/>
      <c r="B175" s="156">
        <v>7</v>
      </c>
      <c r="C175" s="428" t="s">
        <v>470</v>
      </c>
      <c r="D175" s="400"/>
      <c r="E175" s="400"/>
      <c r="F175" s="400"/>
      <c r="G175" s="400"/>
      <c r="H175" s="400"/>
      <c r="I175" s="400"/>
      <c r="J175" s="400"/>
      <c r="K175" s="400"/>
      <c r="L175" s="400"/>
      <c r="M175" s="400"/>
      <c r="N175" s="400"/>
      <c r="O175" s="166"/>
    </row>
    <row r="176" spans="1:15" ht="12.75" customHeight="1" thickBot="1" x14ac:dyDescent="0.3">
      <c r="A176" s="138"/>
      <c r="B176" s="152">
        <v>8</v>
      </c>
      <c r="C176" s="389" t="s">
        <v>123</v>
      </c>
      <c r="D176" s="389"/>
      <c r="E176" s="389"/>
      <c r="F176" s="389"/>
      <c r="G176" s="389"/>
      <c r="H176" s="389"/>
      <c r="I176" s="389"/>
      <c r="J176" s="389"/>
      <c r="K176" s="389"/>
      <c r="L176" s="389"/>
      <c r="M176" s="389"/>
      <c r="N176" s="389"/>
      <c r="O176" s="73"/>
    </row>
    <row r="177" spans="1:15" ht="12.75" customHeight="1" thickBot="1" x14ac:dyDescent="0.3">
      <c r="A177" s="138"/>
      <c r="B177" s="373">
        <v>8.1</v>
      </c>
      <c r="C177" s="390" t="s">
        <v>119</v>
      </c>
      <c r="D177" s="390"/>
      <c r="E177" s="390"/>
      <c r="F177" s="390"/>
      <c r="G177" s="390"/>
      <c r="H177" s="390"/>
      <c r="I177" s="390"/>
      <c r="J177" s="390"/>
      <c r="K177" s="390"/>
      <c r="L177" s="390"/>
      <c r="M177" s="390"/>
      <c r="N177" s="390"/>
      <c r="O177" s="150"/>
    </row>
    <row r="178" spans="1:15" ht="12.75" customHeight="1" thickBot="1" x14ac:dyDescent="0.3">
      <c r="A178" s="138"/>
      <c r="B178" s="373"/>
      <c r="C178" s="395" t="s">
        <v>120</v>
      </c>
      <c r="D178" s="395"/>
      <c r="E178" s="395"/>
      <c r="F178" s="395"/>
      <c r="G178" s="395"/>
      <c r="H178" s="395"/>
      <c r="I178" s="395"/>
      <c r="J178" s="395"/>
      <c r="K178" s="395"/>
      <c r="L178" s="395"/>
      <c r="M178" s="395"/>
      <c r="N178" s="395"/>
      <c r="O178" s="164"/>
    </row>
    <row r="179" spans="1:15" ht="12.75" customHeight="1" thickBot="1" x14ac:dyDescent="0.3">
      <c r="A179" s="138"/>
      <c r="B179" s="373"/>
      <c r="C179" s="395" t="s">
        <v>121</v>
      </c>
      <c r="D179" s="395"/>
      <c r="E179" s="395"/>
      <c r="F179" s="395"/>
      <c r="G179" s="395"/>
      <c r="H179" s="395"/>
      <c r="I179" s="395"/>
      <c r="J179" s="395"/>
      <c r="K179" s="395"/>
      <c r="L179" s="395"/>
      <c r="M179" s="395"/>
      <c r="N179" s="395"/>
      <c r="O179" s="164"/>
    </row>
    <row r="180" spans="1:15" ht="12.75" customHeight="1" x14ac:dyDescent="0.25">
      <c r="A180" s="138"/>
      <c r="B180" s="373"/>
      <c r="C180" s="397" t="s">
        <v>122</v>
      </c>
      <c r="D180" s="397"/>
      <c r="E180" s="397"/>
      <c r="F180" s="397"/>
      <c r="G180" s="397"/>
      <c r="H180" s="397"/>
      <c r="I180" s="397"/>
      <c r="J180" s="397"/>
      <c r="K180" s="397"/>
      <c r="L180" s="397"/>
      <c r="M180" s="397"/>
      <c r="N180" s="397"/>
      <c r="O180" s="164"/>
    </row>
    <row r="181" spans="1:15" ht="12.75" customHeight="1" x14ac:dyDescent="0.25">
      <c r="A181" s="138"/>
      <c r="B181" s="381">
        <v>8.1999999999999993</v>
      </c>
      <c r="C181" s="462" t="s">
        <v>403</v>
      </c>
      <c r="D181" s="463"/>
      <c r="E181" s="463"/>
      <c r="F181" s="463"/>
      <c r="G181" s="463"/>
      <c r="H181" s="463"/>
      <c r="I181" s="463"/>
      <c r="J181" s="463"/>
      <c r="K181" s="463"/>
      <c r="L181" s="463"/>
      <c r="M181" s="463"/>
      <c r="N181" s="463"/>
      <c r="O181" s="464"/>
    </row>
    <row r="182" spans="1:15" ht="12.75" customHeight="1" x14ac:dyDescent="0.25">
      <c r="A182" s="138"/>
      <c r="B182" s="381"/>
      <c r="C182" s="456"/>
      <c r="D182" s="457"/>
      <c r="E182" s="457"/>
      <c r="F182" s="457"/>
      <c r="G182" s="457"/>
      <c r="H182" s="457"/>
      <c r="I182" s="457"/>
      <c r="J182" s="457"/>
      <c r="K182" s="457"/>
      <c r="L182" s="457"/>
      <c r="M182" s="457"/>
      <c r="N182" s="457"/>
      <c r="O182" s="458"/>
    </row>
    <row r="183" spans="1:15" ht="12.75" customHeight="1" x14ac:dyDescent="0.25">
      <c r="A183" s="138"/>
      <c r="B183" s="381"/>
      <c r="C183" s="456"/>
      <c r="D183" s="457"/>
      <c r="E183" s="457"/>
      <c r="F183" s="457"/>
      <c r="G183" s="457"/>
      <c r="H183" s="457"/>
      <c r="I183" s="457"/>
      <c r="J183" s="457"/>
      <c r="K183" s="457"/>
      <c r="L183" s="457"/>
      <c r="M183" s="457"/>
      <c r="N183" s="457"/>
      <c r="O183" s="458"/>
    </row>
    <row r="184" spans="1:15" ht="12.75" customHeight="1" thickBot="1" x14ac:dyDescent="0.3">
      <c r="A184" s="138"/>
      <c r="B184" s="382"/>
      <c r="C184" s="459"/>
      <c r="D184" s="460"/>
      <c r="E184" s="460"/>
      <c r="F184" s="460"/>
      <c r="G184" s="460"/>
      <c r="H184" s="460"/>
      <c r="I184" s="460"/>
      <c r="J184" s="460"/>
      <c r="K184" s="460"/>
      <c r="L184" s="460"/>
      <c r="M184" s="460"/>
      <c r="N184" s="460"/>
      <c r="O184" s="461"/>
    </row>
    <row r="185" spans="1:15" x14ac:dyDescent="0.25">
      <c r="A185" s="138"/>
      <c r="B185" s="153">
        <v>9</v>
      </c>
      <c r="C185" s="399" t="s">
        <v>128</v>
      </c>
      <c r="D185" s="399"/>
      <c r="E185" s="399"/>
      <c r="F185" s="399"/>
      <c r="G185" s="399"/>
      <c r="H185" s="399"/>
      <c r="I185" s="399"/>
      <c r="J185" s="399"/>
      <c r="K185" s="399"/>
      <c r="L185" s="399"/>
      <c r="M185" s="399"/>
      <c r="N185" s="399"/>
      <c r="O185" s="4"/>
    </row>
    <row r="186" spans="1:15" ht="12.75" customHeight="1" thickBot="1" x14ac:dyDescent="0.3">
      <c r="A186" s="138"/>
      <c r="B186" s="371">
        <v>9.1</v>
      </c>
      <c r="C186" s="394" t="s">
        <v>124</v>
      </c>
      <c r="D186" s="394"/>
      <c r="E186" s="394"/>
      <c r="F186" s="394"/>
      <c r="G186" s="394"/>
      <c r="H186" s="394"/>
      <c r="I186" s="394"/>
      <c r="J186" s="394"/>
      <c r="K186" s="394"/>
      <c r="L186" s="394"/>
      <c r="M186" s="394"/>
      <c r="N186" s="394"/>
      <c r="O186" s="150"/>
    </row>
    <row r="187" spans="1:15" ht="13.5" thickBot="1" x14ac:dyDescent="0.3">
      <c r="A187" s="138"/>
      <c r="B187" s="372"/>
      <c r="C187" s="391" t="s">
        <v>125</v>
      </c>
      <c r="D187" s="391"/>
      <c r="E187" s="391"/>
      <c r="F187" s="391"/>
      <c r="G187" s="391"/>
      <c r="H187" s="391"/>
      <c r="I187" s="391"/>
      <c r="J187" s="391"/>
      <c r="K187" s="391"/>
      <c r="L187" s="391"/>
      <c r="M187" s="391"/>
      <c r="N187" s="391"/>
      <c r="O187" s="151"/>
    </row>
    <row r="188" spans="1:15" ht="12.75" customHeight="1" thickBot="1" x14ac:dyDescent="0.3">
      <c r="A188" s="138"/>
      <c r="B188" s="372"/>
      <c r="C188" s="391" t="s">
        <v>126</v>
      </c>
      <c r="D188" s="391"/>
      <c r="E188" s="391"/>
      <c r="F188" s="391"/>
      <c r="G188" s="391"/>
      <c r="H188" s="391"/>
      <c r="I188" s="391"/>
      <c r="J188" s="391"/>
      <c r="K188" s="391"/>
      <c r="L188" s="391"/>
      <c r="M188" s="391"/>
      <c r="N188" s="391"/>
      <c r="O188" s="151"/>
    </row>
    <row r="189" spans="1:15" ht="12.75" customHeight="1" x14ac:dyDescent="0.25">
      <c r="A189" s="138"/>
      <c r="B189" s="372"/>
      <c r="C189" s="393" t="s">
        <v>127</v>
      </c>
      <c r="D189" s="393"/>
      <c r="E189" s="393"/>
      <c r="F189" s="393"/>
      <c r="G189" s="393"/>
      <c r="H189" s="393"/>
      <c r="I189" s="393"/>
      <c r="J189" s="393"/>
      <c r="K189" s="393"/>
      <c r="L189" s="393"/>
      <c r="M189" s="393"/>
      <c r="N189" s="393"/>
      <c r="O189" s="157"/>
    </row>
    <row r="190" spans="1:15" ht="12.75" customHeight="1" x14ac:dyDescent="0.25">
      <c r="A190" s="138"/>
      <c r="B190" s="383">
        <v>9.1999999999999993</v>
      </c>
      <c r="C190" s="500" t="s">
        <v>404</v>
      </c>
      <c r="D190" s="501"/>
      <c r="E190" s="501"/>
      <c r="F190" s="501"/>
      <c r="G190" s="501"/>
      <c r="H190" s="501"/>
      <c r="I190" s="501"/>
      <c r="J190" s="501"/>
      <c r="K190" s="501"/>
      <c r="L190" s="501"/>
      <c r="M190" s="501"/>
      <c r="N190" s="501"/>
      <c r="O190" s="502"/>
    </row>
    <row r="191" spans="1:15" ht="12.75" customHeight="1" x14ac:dyDescent="0.25">
      <c r="A191" s="138"/>
      <c r="B191" s="383"/>
      <c r="C191" s="486"/>
      <c r="D191" s="487"/>
      <c r="E191" s="487"/>
      <c r="F191" s="487"/>
      <c r="G191" s="487"/>
      <c r="H191" s="487"/>
      <c r="I191" s="487"/>
      <c r="J191" s="487"/>
      <c r="K191" s="487"/>
      <c r="L191" s="487"/>
      <c r="M191" s="487"/>
      <c r="N191" s="487"/>
      <c r="O191" s="488"/>
    </row>
    <row r="192" spans="1:15" ht="12.75" customHeight="1" x14ac:dyDescent="0.25">
      <c r="A192" s="138"/>
      <c r="B192" s="383"/>
      <c r="C192" s="486"/>
      <c r="D192" s="487"/>
      <c r="E192" s="487"/>
      <c r="F192" s="487"/>
      <c r="G192" s="487"/>
      <c r="H192" s="487"/>
      <c r="I192" s="487"/>
      <c r="J192" s="487"/>
      <c r="K192" s="487"/>
      <c r="L192" s="487"/>
      <c r="M192" s="487"/>
      <c r="N192" s="487"/>
      <c r="O192" s="488"/>
    </row>
    <row r="193" spans="1:15" ht="12.75" customHeight="1" thickBot="1" x14ac:dyDescent="0.3">
      <c r="A193" s="138"/>
      <c r="B193" s="384"/>
      <c r="C193" s="497"/>
      <c r="D193" s="498"/>
      <c r="E193" s="498"/>
      <c r="F193" s="498"/>
      <c r="G193" s="498"/>
      <c r="H193" s="498"/>
      <c r="I193" s="498"/>
      <c r="J193" s="498"/>
      <c r="K193" s="498"/>
      <c r="L193" s="498"/>
      <c r="M193" s="498"/>
      <c r="N193" s="498"/>
      <c r="O193" s="499"/>
    </row>
    <row r="194" spans="1:15" ht="51" customHeight="1" x14ac:dyDescent="0.25">
      <c r="A194" s="138"/>
      <c r="B194" s="158">
        <v>10</v>
      </c>
      <c r="C194" s="442" t="s">
        <v>379</v>
      </c>
      <c r="D194" s="442"/>
      <c r="E194" s="442"/>
      <c r="F194" s="442"/>
      <c r="G194" s="442"/>
      <c r="H194" s="442"/>
      <c r="I194" s="442"/>
      <c r="J194" s="442"/>
      <c r="K194" s="442"/>
      <c r="L194" s="442"/>
      <c r="M194" s="442"/>
      <c r="N194" s="442"/>
      <c r="O194" s="167"/>
    </row>
    <row r="195" spans="1:15" ht="12.75" customHeight="1" x14ac:dyDescent="0.25">
      <c r="A195" s="138"/>
      <c r="B195" s="368">
        <v>10.1</v>
      </c>
      <c r="C195" s="477" t="s">
        <v>405</v>
      </c>
      <c r="D195" s="478"/>
      <c r="E195" s="478"/>
      <c r="F195" s="478"/>
      <c r="G195" s="478"/>
      <c r="H195" s="478"/>
      <c r="I195" s="478"/>
      <c r="J195" s="478"/>
      <c r="K195" s="478"/>
      <c r="L195" s="478"/>
      <c r="M195" s="478"/>
      <c r="N195" s="478"/>
      <c r="O195" s="479"/>
    </row>
    <row r="196" spans="1:15" ht="12.75" customHeight="1" x14ac:dyDescent="0.25">
      <c r="A196" s="138"/>
      <c r="B196" s="369"/>
      <c r="C196" s="429"/>
      <c r="D196" s="430"/>
      <c r="E196" s="430"/>
      <c r="F196" s="430"/>
      <c r="G196" s="430"/>
      <c r="H196" s="430"/>
      <c r="I196" s="430"/>
      <c r="J196" s="430"/>
      <c r="K196" s="430"/>
      <c r="L196" s="430"/>
      <c r="M196" s="430"/>
      <c r="N196" s="430"/>
      <c r="O196" s="431"/>
    </row>
    <row r="197" spans="1:15" ht="12.75" customHeight="1" x14ac:dyDescent="0.25">
      <c r="A197" s="138"/>
      <c r="B197" s="369"/>
      <c r="C197" s="429"/>
      <c r="D197" s="430"/>
      <c r="E197" s="430"/>
      <c r="F197" s="430"/>
      <c r="G197" s="430"/>
      <c r="H197" s="430"/>
      <c r="I197" s="430"/>
      <c r="J197" s="430"/>
      <c r="K197" s="430"/>
      <c r="L197" s="430"/>
      <c r="M197" s="430"/>
      <c r="N197" s="430"/>
      <c r="O197" s="431"/>
    </row>
    <row r="198" spans="1:15" ht="12.75" customHeight="1" thickBot="1" x14ac:dyDescent="0.3">
      <c r="A198" s="138"/>
      <c r="B198" s="370"/>
      <c r="C198" s="474"/>
      <c r="D198" s="475"/>
      <c r="E198" s="475"/>
      <c r="F198" s="475"/>
      <c r="G198" s="475"/>
      <c r="H198" s="475"/>
      <c r="I198" s="475"/>
      <c r="J198" s="475"/>
      <c r="K198" s="475"/>
      <c r="L198" s="475"/>
      <c r="M198" s="475"/>
      <c r="N198" s="475"/>
      <c r="O198" s="476"/>
    </row>
    <row r="199" spans="1:15" ht="12.75" customHeight="1" x14ac:dyDescent="0.25">
      <c r="A199" s="138"/>
      <c r="B199" s="153">
        <v>11</v>
      </c>
      <c r="C199" s="399" t="s">
        <v>129</v>
      </c>
      <c r="D199" s="399"/>
      <c r="E199" s="399"/>
      <c r="F199" s="399"/>
      <c r="G199" s="399"/>
      <c r="H199" s="399"/>
      <c r="I199" s="399"/>
      <c r="J199" s="399"/>
      <c r="K199" s="399"/>
      <c r="L199" s="399"/>
      <c r="M199" s="399"/>
      <c r="N199" s="399"/>
      <c r="O199" s="4"/>
    </row>
    <row r="200" spans="1:15" ht="12.75" customHeight="1" thickBot="1" x14ac:dyDescent="0.3">
      <c r="A200" s="138"/>
      <c r="B200" s="377">
        <v>11.1</v>
      </c>
      <c r="C200" s="394" t="s">
        <v>313</v>
      </c>
      <c r="D200" s="394"/>
      <c r="E200" s="394"/>
      <c r="F200" s="394"/>
      <c r="G200" s="394"/>
      <c r="H200" s="394"/>
      <c r="I200" s="394"/>
      <c r="J200" s="394"/>
      <c r="K200" s="394"/>
      <c r="L200" s="394"/>
      <c r="M200" s="394"/>
      <c r="N200" s="394"/>
      <c r="O200" s="150"/>
    </row>
    <row r="201" spans="1:15" ht="12.75" customHeight="1" thickBot="1" x14ac:dyDescent="0.3">
      <c r="A201" s="138"/>
      <c r="B201" s="377"/>
      <c r="C201" s="391" t="s">
        <v>314</v>
      </c>
      <c r="D201" s="391"/>
      <c r="E201" s="391"/>
      <c r="F201" s="391"/>
      <c r="G201" s="391"/>
      <c r="H201" s="391"/>
      <c r="I201" s="391"/>
      <c r="J201" s="391"/>
      <c r="K201" s="391"/>
      <c r="L201" s="391"/>
      <c r="M201" s="391"/>
      <c r="N201" s="391"/>
      <c r="O201" s="151"/>
    </row>
    <row r="202" spans="1:15" ht="12.75" customHeight="1" x14ac:dyDescent="0.25">
      <c r="A202" s="138"/>
      <c r="B202" s="377"/>
      <c r="C202" s="393" t="s">
        <v>315</v>
      </c>
      <c r="D202" s="393"/>
      <c r="E202" s="393"/>
      <c r="F202" s="393"/>
      <c r="G202" s="393"/>
      <c r="H202" s="393"/>
      <c r="I202" s="393"/>
      <c r="J202" s="393"/>
      <c r="K202" s="393"/>
      <c r="L202" s="393"/>
      <c r="M202" s="393"/>
      <c r="N202" s="393"/>
      <c r="O202" s="151"/>
    </row>
    <row r="203" spans="1:15" ht="12.75" customHeight="1" x14ac:dyDescent="0.25">
      <c r="A203" s="138"/>
      <c r="B203" s="455">
        <v>11.2</v>
      </c>
      <c r="C203" s="500" t="s">
        <v>406</v>
      </c>
      <c r="D203" s="501"/>
      <c r="E203" s="501"/>
      <c r="F203" s="501"/>
      <c r="G203" s="501"/>
      <c r="H203" s="501"/>
      <c r="I203" s="501"/>
      <c r="J203" s="501"/>
      <c r="K203" s="501"/>
      <c r="L203" s="501"/>
      <c r="M203" s="501"/>
      <c r="N203" s="501"/>
      <c r="O203" s="502"/>
    </row>
    <row r="204" spans="1:15" ht="12.75" customHeight="1" x14ac:dyDescent="0.25">
      <c r="A204" s="138"/>
      <c r="B204" s="455"/>
      <c r="C204" s="486"/>
      <c r="D204" s="487"/>
      <c r="E204" s="487"/>
      <c r="F204" s="487"/>
      <c r="G204" s="487"/>
      <c r="H204" s="487"/>
      <c r="I204" s="487"/>
      <c r="J204" s="487"/>
      <c r="K204" s="487"/>
      <c r="L204" s="487"/>
      <c r="M204" s="487"/>
      <c r="N204" s="487"/>
      <c r="O204" s="488"/>
    </row>
    <row r="205" spans="1:15" ht="12.75" customHeight="1" x14ac:dyDescent="0.25">
      <c r="A205" s="138"/>
      <c r="B205" s="455"/>
      <c r="C205" s="486"/>
      <c r="D205" s="487"/>
      <c r="E205" s="487"/>
      <c r="F205" s="487"/>
      <c r="G205" s="487"/>
      <c r="H205" s="487"/>
      <c r="I205" s="487"/>
      <c r="J205" s="487"/>
      <c r="K205" s="487"/>
      <c r="L205" s="487"/>
      <c r="M205" s="487"/>
      <c r="N205" s="487"/>
      <c r="O205" s="488"/>
    </row>
    <row r="206" spans="1:15" ht="12.75" customHeight="1" thickBot="1" x14ac:dyDescent="0.3">
      <c r="A206" s="138"/>
      <c r="B206" s="378"/>
      <c r="C206" s="497"/>
      <c r="D206" s="498"/>
      <c r="E206" s="498"/>
      <c r="F206" s="498"/>
      <c r="G206" s="498"/>
      <c r="H206" s="498"/>
      <c r="I206" s="498"/>
      <c r="J206" s="498"/>
      <c r="K206" s="498"/>
      <c r="L206" s="498"/>
      <c r="M206" s="498"/>
      <c r="N206" s="498"/>
      <c r="O206" s="499"/>
    </row>
    <row r="207" spans="1:15" x14ac:dyDescent="0.25">
      <c r="A207" s="138"/>
      <c r="B207" s="438">
        <v>12</v>
      </c>
      <c r="C207" s="443" t="s">
        <v>284</v>
      </c>
      <c r="D207" s="443"/>
      <c r="E207" s="443"/>
      <c r="F207" s="443"/>
      <c r="G207" s="443"/>
      <c r="H207" s="443"/>
      <c r="I207" s="443"/>
      <c r="J207" s="443"/>
      <c r="K207" s="443"/>
      <c r="L207" s="443"/>
      <c r="M207" s="443"/>
      <c r="N207" s="443"/>
      <c r="O207" s="159"/>
    </row>
    <row r="208" spans="1:15" ht="25.5" customHeight="1" thickBot="1" x14ac:dyDescent="0.3">
      <c r="A208" s="138"/>
      <c r="B208" s="373"/>
      <c r="C208" s="395" t="s">
        <v>281</v>
      </c>
      <c r="D208" s="395"/>
      <c r="E208" s="395"/>
      <c r="F208" s="395"/>
      <c r="G208" s="395"/>
      <c r="H208" s="395"/>
      <c r="I208" s="395"/>
      <c r="J208" s="395"/>
      <c r="K208" s="395"/>
      <c r="L208" s="395"/>
      <c r="M208" s="395"/>
      <c r="N208" s="395"/>
      <c r="O208" s="75"/>
    </row>
    <row r="209" spans="1:15" ht="25.5" customHeight="1" thickBot="1" x14ac:dyDescent="0.3">
      <c r="A209" s="138"/>
      <c r="B209" s="373"/>
      <c r="C209" s="395" t="s">
        <v>282</v>
      </c>
      <c r="D209" s="395"/>
      <c r="E209" s="395"/>
      <c r="F209" s="395"/>
      <c r="G209" s="395"/>
      <c r="H209" s="395"/>
      <c r="I209" s="395"/>
      <c r="J209" s="395"/>
      <c r="K209" s="395"/>
      <c r="L209" s="395"/>
      <c r="M209" s="395"/>
      <c r="N209" s="395"/>
      <c r="O209" s="164"/>
    </row>
    <row r="210" spans="1:15" ht="12.75" customHeight="1" x14ac:dyDescent="0.25">
      <c r="A210" s="138"/>
      <c r="B210" s="373"/>
      <c r="C210" s="397" t="s">
        <v>283</v>
      </c>
      <c r="D210" s="397"/>
      <c r="E210" s="397"/>
      <c r="F210" s="397"/>
      <c r="G210" s="397"/>
      <c r="H210" s="397"/>
      <c r="I210" s="397"/>
      <c r="J210" s="397"/>
      <c r="K210" s="397"/>
      <c r="L210" s="397"/>
      <c r="M210" s="397"/>
      <c r="N210" s="397"/>
      <c r="O210" s="164"/>
    </row>
    <row r="211" spans="1:15" ht="12.75" customHeight="1" x14ac:dyDescent="0.25">
      <c r="A211" s="138"/>
      <c r="B211" s="381">
        <v>12.1</v>
      </c>
      <c r="C211" s="503" t="s">
        <v>419</v>
      </c>
      <c r="D211" s="463"/>
      <c r="E211" s="463"/>
      <c r="F211" s="463"/>
      <c r="G211" s="463"/>
      <c r="H211" s="463"/>
      <c r="I211" s="463"/>
      <c r="J211" s="463"/>
      <c r="K211" s="463"/>
      <c r="L211" s="463"/>
      <c r="M211" s="463"/>
      <c r="N211" s="463"/>
      <c r="O211" s="464"/>
    </row>
    <row r="212" spans="1:15" ht="12.75" customHeight="1" x14ac:dyDescent="0.25">
      <c r="A212" s="138"/>
      <c r="B212" s="381"/>
      <c r="C212" s="456"/>
      <c r="D212" s="457"/>
      <c r="E212" s="457"/>
      <c r="F212" s="457"/>
      <c r="G212" s="457"/>
      <c r="H212" s="457"/>
      <c r="I212" s="457"/>
      <c r="J212" s="457"/>
      <c r="K212" s="457"/>
      <c r="L212" s="457"/>
      <c r="M212" s="457"/>
      <c r="N212" s="457"/>
      <c r="O212" s="458"/>
    </row>
    <row r="213" spans="1:15" ht="12.75" customHeight="1" x14ac:dyDescent="0.25">
      <c r="A213" s="138"/>
      <c r="B213" s="381"/>
      <c r="C213" s="456"/>
      <c r="D213" s="457"/>
      <c r="E213" s="457"/>
      <c r="F213" s="457"/>
      <c r="G213" s="457"/>
      <c r="H213" s="457"/>
      <c r="I213" s="457"/>
      <c r="J213" s="457"/>
      <c r="K213" s="457"/>
      <c r="L213" s="457"/>
      <c r="M213" s="457"/>
      <c r="N213" s="457"/>
      <c r="O213" s="458"/>
    </row>
    <row r="214" spans="1:15" ht="12.75" customHeight="1" thickBot="1" x14ac:dyDescent="0.3">
      <c r="A214" s="138"/>
      <c r="B214" s="382"/>
      <c r="C214" s="459"/>
      <c r="D214" s="460"/>
      <c r="E214" s="460"/>
      <c r="F214" s="460"/>
      <c r="G214" s="460"/>
      <c r="H214" s="460"/>
      <c r="I214" s="460"/>
      <c r="J214" s="460"/>
      <c r="K214" s="460"/>
      <c r="L214" s="460"/>
      <c r="M214" s="460"/>
      <c r="N214" s="460"/>
      <c r="O214" s="461"/>
    </row>
    <row r="215" spans="1:15" ht="25.5" customHeight="1" x14ac:dyDescent="0.25">
      <c r="A215" s="138"/>
      <c r="B215" s="153">
        <v>13</v>
      </c>
      <c r="C215" s="398" t="s">
        <v>508</v>
      </c>
      <c r="D215" s="399"/>
      <c r="E215" s="399"/>
      <c r="F215" s="399"/>
      <c r="G215" s="399"/>
      <c r="H215" s="399"/>
      <c r="I215" s="399"/>
      <c r="J215" s="399"/>
      <c r="K215" s="399"/>
      <c r="L215" s="399"/>
      <c r="M215" s="399"/>
      <c r="N215" s="399"/>
      <c r="O215" s="4"/>
    </row>
    <row r="216" spans="1:15" ht="12.75" customHeight="1" x14ac:dyDescent="0.25">
      <c r="A216" s="138"/>
      <c r="B216" s="377">
        <v>13.1</v>
      </c>
      <c r="C216" s="394" t="s">
        <v>303</v>
      </c>
      <c r="D216" s="394"/>
      <c r="E216" s="394"/>
      <c r="F216" s="394"/>
      <c r="G216" s="394"/>
      <c r="H216" s="394"/>
      <c r="I216" s="394"/>
      <c r="J216" s="394"/>
      <c r="K216" s="394"/>
      <c r="L216" s="394"/>
      <c r="M216" s="394"/>
      <c r="N216" s="394"/>
      <c r="O216" s="150"/>
    </row>
    <row r="217" spans="1:15" ht="12.75" customHeight="1" x14ac:dyDescent="0.25">
      <c r="A217" s="138"/>
      <c r="B217" s="377"/>
      <c r="C217" s="391" t="s">
        <v>130</v>
      </c>
      <c r="D217" s="391"/>
      <c r="E217" s="391"/>
      <c r="F217" s="391"/>
      <c r="G217" s="391"/>
      <c r="H217" s="391"/>
      <c r="I217" s="391"/>
      <c r="J217" s="391"/>
      <c r="K217" s="391"/>
      <c r="L217" s="391"/>
      <c r="M217" s="391"/>
      <c r="N217" s="391"/>
      <c r="O217" s="151"/>
    </row>
    <row r="218" spans="1:15" ht="12.75" customHeight="1" x14ac:dyDescent="0.25">
      <c r="A218" s="138"/>
      <c r="B218" s="377"/>
      <c r="C218" s="391" t="s">
        <v>131</v>
      </c>
      <c r="D218" s="391"/>
      <c r="E218" s="391"/>
      <c r="F218" s="391"/>
      <c r="G218" s="391"/>
      <c r="H218" s="391"/>
      <c r="I218" s="391"/>
      <c r="J218" s="391"/>
      <c r="K218" s="391"/>
      <c r="L218" s="391"/>
      <c r="M218" s="391"/>
      <c r="N218" s="391"/>
      <c r="O218" s="151"/>
    </row>
    <row r="219" spans="1:15" ht="25.5" customHeight="1" x14ac:dyDescent="0.25">
      <c r="A219" s="138"/>
      <c r="B219" s="377"/>
      <c r="C219" s="391" t="s">
        <v>321</v>
      </c>
      <c r="D219" s="391"/>
      <c r="E219" s="391"/>
      <c r="F219" s="391"/>
      <c r="G219" s="391"/>
      <c r="H219" s="391"/>
      <c r="I219" s="391"/>
      <c r="J219" s="391"/>
      <c r="K219" s="391"/>
      <c r="L219" s="391"/>
      <c r="M219" s="391"/>
      <c r="N219" s="391"/>
      <c r="O219" s="151"/>
    </row>
    <row r="220" spans="1:15" ht="12.75" customHeight="1" x14ac:dyDescent="0.25">
      <c r="A220" s="138"/>
      <c r="B220" s="377"/>
      <c r="C220" s="391" t="s">
        <v>132</v>
      </c>
      <c r="D220" s="391"/>
      <c r="E220" s="391"/>
      <c r="F220" s="391"/>
      <c r="G220" s="391"/>
      <c r="H220" s="391"/>
      <c r="I220" s="391"/>
      <c r="J220" s="391"/>
      <c r="K220" s="391"/>
      <c r="L220" s="391"/>
      <c r="M220" s="391"/>
      <c r="N220" s="391"/>
      <c r="O220" s="151"/>
    </row>
    <row r="221" spans="1:15" ht="12.75" customHeight="1" x14ac:dyDescent="0.25">
      <c r="A221" s="138"/>
      <c r="B221" s="377"/>
      <c r="C221" s="391" t="s">
        <v>322</v>
      </c>
      <c r="D221" s="391"/>
      <c r="E221" s="391"/>
      <c r="F221" s="391"/>
      <c r="G221" s="391"/>
      <c r="H221" s="391"/>
      <c r="I221" s="391"/>
      <c r="J221" s="391"/>
      <c r="K221" s="391"/>
      <c r="L221" s="391"/>
      <c r="M221" s="391"/>
      <c r="N221" s="391"/>
      <c r="O221" s="151"/>
    </row>
    <row r="222" spans="1:15" ht="12.75" customHeight="1" x14ac:dyDescent="0.25">
      <c r="A222" s="138"/>
      <c r="B222" s="377"/>
      <c r="C222" s="391" t="s">
        <v>133</v>
      </c>
      <c r="D222" s="391"/>
      <c r="E222" s="391"/>
      <c r="F222" s="391"/>
      <c r="G222" s="391"/>
      <c r="H222" s="391"/>
      <c r="I222" s="391"/>
      <c r="J222" s="391"/>
      <c r="K222" s="391"/>
      <c r="L222" s="391"/>
      <c r="M222" s="391"/>
      <c r="N222" s="391"/>
      <c r="O222" s="151"/>
    </row>
    <row r="223" spans="1:15" ht="12.75" customHeight="1" x14ac:dyDescent="0.25">
      <c r="A223" s="138"/>
      <c r="B223" s="377"/>
      <c r="C223" s="393" t="s">
        <v>134</v>
      </c>
      <c r="D223" s="393"/>
      <c r="E223" s="393"/>
      <c r="F223" s="393"/>
      <c r="G223" s="393"/>
      <c r="H223" s="393"/>
      <c r="I223" s="393"/>
      <c r="J223" s="393"/>
      <c r="K223" s="393"/>
      <c r="L223" s="393"/>
      <c r="M223" s="393"/>
      <c r="N223" s="393"/>
      <c r="O223" s="151"/>
    </row>
    <row r="224" spans="1:15" ht="12.75" customHeight="1" x14ac:dyDescent="0.25">
      <c r="A224" s="138"/>
      <c r="B224" s="385">
        <v>13.2</v>
      </c>
      <c r="C224" s="500" t="s">
        <v>407</v>
      </c>
      <c r="D224" s="501"/>
      <c r="E224" s="501"/>
      <c r="F224" s="501"/>
      <c r="G224" s="501"/>
      <c r="H224" s="501"/>
      <c r="I224" s="501"/>
      <c r="J224" s="501"/>
      <c r="K224" s="501"/>
      <c r="L224" s="501"/>
      <c r="M224" s="501"/>
      <c r="N224" s="501"/>
      <c r="O224" s="502"/>
    </row>
    <row r="225" spans="1:15" ht="12.75" customHeight="1" x14ac:dyDescent="0.25">
      <c r="A225" s="138"/>
      <c r="B225" s="386"/>
      <c r="C225" s="486"/>
      <c r="D225" s="487"/>
      <c r="E225" s="487"/>
      <c r="F225" s="487"/>
      <c r="G225" s="487"/>
      <c r="H225" s="487"/>
      <c r="I225" s="487"/>
      <c r="J225" s="487"/>
      <c r="K225" s="487"/>
      <c r="L225" s="487"/>
      <c r="M225" s="487"/>
      <c r="N225" s="487"/>
      <c r="O225" s="488"/>
    </row>
    <row r="226" spans="1:15" ht="12.75" customHeight="1" x14ac:dyDescent="0.25">
      <c r="A226" s="138"/>
      <c r="B226" s="386"/>
      <c r="C226" s="486"/>
      <c r="D226" s="487"/>
      <c r="E226" s="487"/>
      <c r="F226" s="487"/>
      <c r="G226" s="487"/>
      <c r="H226" s="487"/>
      <c r="I226" s="487"/>
      <c r="J226" s="487"/>
      <c r="K226" s="487"/>
      <c r="L226" s="487"/>
      <c r="M226" s="487"/>
      <c r="N226" s="487"/>
      <c r="O226" s="488"/>
    </row>
    <row r="227" spans="1:15" ht="12.75" customHeight="1" thickBot="1" x14ac:dyDescent="0.3">
      <c r="A227" s="138"/>
      <c r="B227" s="387"/>
      <c r="C227" s="497"/>
      <c r="D227" s="498"/>
      <c r="E227" s="498"/>
      <c r="F227" s="498"/>
      <c r="G227" s="498"/>
      <c r="H227" s="498"/>
      <c r="I227" s="498"/>
      <c r="J227" s="498"/>
      <c r="K227" s="498"/>
      <c r="L227" s="498"/>
      <c r="M227" s="498"/>
      <c r="N227" s="498"/>
      <c r="O227" s="499"/>
    </row>
    <row r="228" spans="1:15" ht="25.5" customHeight="1" x14ac:dyDescent="0.25">
      <c r="A228" s="138"/>
      <c r="B228" s="152">
        <v>14</v>
      </c>
      <c r="C228" s="389" t="s">
        <v>286</v>
      </c>
      <c r="D228" s="389"/>
      <c r="E228" s="389"/>
      <c r="F228" s="389"/>
      <c r="G228" s="389"/>
      <c r="H228" s="389"/>
      <c r="I228" s="389"/>
      <c r="J228" s="389"/>
      <c r="K228" s="389"/>
      <c r="L228" s="389"/>
      <c r="M228" s="389"/>
      <c r="N228" s="389"/>
      <c r="O228" s="73"/>
    </row>
    <row r="229" spans="1:15" ht="12.75" customHeight="1" x14ac:dyDescent="0.25">
      <c r="A229" s="138"/>
      <c r="B229" s="374">
        <v>14.1</v>
      </c>
      <c r="C229" s="390" t="s">
        <v>304</v>
      </c>
      <c r="D229" s="390"/>
      <c r="E229" s="390"/>
      <c r="F229" s="390"/>
      <c r="G229" s="390"/>
      <c r="H229" s="390"/>
      <c r="I229" s="390"/>
      <c r="J229" s="390"/>
      <c r="K229" s="390"/>
      <c r="L229" s="390"/>
      <c r="M229" s="390"/>
      <c r="N229" s="390"/>
      <c r="O229" s="150"/>
    </row>
    <row r="230" spans="1:15" ht="12.75" customHeight="1" x14ac:dyDescent="0.25">
      <c r="A230" s="138"/>
      <c r="B230" s="375"/>
      <c r="C230" s="395" t="s">
        <v>135</v>
      </c>
      <c r="D230" s="395"/>
      <c r="E230" s="395"/>
      <c r="F230" s="395"/>
      <c r="G230" s="395"/>
      <c r="H230" s="395"/>
      <c r="I230" s="395"/>
      <c r="J230" s="395"/>
      <c r="K230" s="395"/>
      <c r="L230" s="395"/>
      <c r="M230" s="395"/>
      <c r="N230" s="395"/>
      <c r="O230" s="164"/>
    </row>
    <row r="231" spans="1:15" ht="25.5" customHeight="1" x14ac:dyDescent="0.25">
      <c r="A231" s="138"/>
      <c r="B231" s="375"/>
      <c r="C231" s="397" t="s">
        <v>136</v>
      </c>
      <c r="D231" s="397"/>
      <c r="E231" s="397"/>
      <c r="F231" s="397"/>
      <c r="G231" s="397"/>
      <c r="H231" s="397"/>
      <c r="I231" s="397"/>
      <c r="J231" s="397"/>
      <c r="K231" s="397"/>
      <c r="L231" s="397"/>
      <c r="M231" s="397"/>
      <c r="N231" s="397"/>
      <c r="O231" s="165"/>
    </row>
    <row r="232" spans="1:15" ht="12.75" customHeight="1" x14ac:dyDescent="0.25">
      <c r="A232" s="138"/>
      <c r="B232" s="368">
        <v>14.2</v>
      </c>
      <c r="C232" s="462" t="s">
        <v>408</v>
      </c>
      <c r="D232" s="463"/>
      <c r="E232" s="463"/>
      <c r="F232" s="463"/>
      <c r="G232" s="463"/>
      <c r="H232" s="463"/>
      <c r="I232" s="463"/>
      <c r="J232" s="463"/>
      <c r="K232" s="463"/>
      <c r="L232" s="463"/>
      <c r="M232" s="463"/>
      <c r="N232" s="463"/>
      <c r="O232" s="464"/>
    </row>
    <row r="233" spans="1:15" ht="12.75" customHeight="1" x14ac:dyDescent="0.25">
      <c r="A233" s="138"/>
      <c r="B233" s="369"/>
      <c r="C233" s="456"/>
      <c r="D233" s="457"/>
      <c r="E233" s="457"/>
      <c r="F233" s="457"/>
      <c r="G233" s="457"/>
      <c r="H233" s="457"/>
      <c r="I233" s="457"/>
      <c r="J233" s="457"/>
      <c r="K233" s="457"/>
      <c r="L233" s="457"/>
      <c r="M233" s="457"/>
      <c r="N233" s="457"/>
      <c r="O233" s="458"/>
    </row>
    <row r="234" spans="1:15" ht="12.75" customHeight="1" x14ac:dyDescent="0.25">
      <c r="A234" s="138"/>
      <c r="B234" s="369"/>
      <c r="C234" s="456"/>
      <c r="D234" s="457"/>
      <c r="E234" s="457"/>
      <c r="F234" s="457"/>
      <c r="G234" s="457"/>
      <c r="H234" s="457"/>
      <c r="I234" s="457"/>
      <c r="J234" s="457"/>
      <c r="K234" s="457"/>
      <c r="L234" s="457"/>
      <c r="M234" s="457"/>
      <c r="N234" s="457"/>
      <c r="O234" s="458"/>
    </row>
    <row r="235" spans="1:15" ht="12.75" customHeight="1" thickBot="1" x14ac:dyDescent="0.3">
      <c r="A235" s="138"/>
      <c r="B235" s="370"/>
      <c r="C235" s="459"/>
      <c r="D235" s="460"/>
      <c r="E235" s="460"/>
      <c r="F235" s="460"/>
      <c r="G235" s="460"/>
      <c r="H235" s="460"/>
      <c r="I235" s="460"/>
      <c r="J235" s="460"/>
      <c r="K235" s="460"/>
      <c r="L235" s="460"/>
      <c r="M235" s="460"/>
      <c r="N235" s="460"/>
      <c r="O235" s="461"/>
    </row>
    <row r="236" spans="1:15" x14ac:dyDescent="0.25">
      <c r="A236" s="138"/>
      <c r="B236" s="160">
        <v>15</v>
      </c>
      <c r="C236" s="439" t="s">
        <v>285</v>
      </c>
      <c r="D236" s="439"/>
      <c r="E236" s="439"/>
      <c r="F236" s="439"/>
      <c r="G236" s="439"/>
      <c r="H236" s="439"/>
      <c r="I236" s="439"/>
      <c r="J236" s="439"/>
      <c r="K236" s="439"/>
      <c r="L236" s="439"/>
      <c r="M236" s="439"/>
      <c r="N236" s="439"/>
      <c r="O236" s="168"/>
    </row>
    <row r="237" spans="1:15" x14ac:dyDescent="0.25">
      <c r="A237" s="138"/>
      <c r="B237" s="377">
        <v>15.1</v>
      </c>
      <c r="C237" s="440" t="s">
        <v>342</v>
      </c>
      <c r="D237" s="440"/>
      <c r="E237" s="440"/>
      <c r="F237" s="440"/>
      <c r="G237" s="440"/>
      <c r="H237" s="440"/>
      <c r="I237" s="440"/>
      <c r="J237" s="440"/>
      <c r="K237" s="440"/>
      <c r="L237" s="440"/>
      <c r="M237" s="440"/>
      <c r="N237" s="440"/>
      <c r="O237" s="150"/>
    </row>
    <row r="238" spans="1:15" ht="25.5" customHeight="1" x14ac:dyDescent="0.25">
      <c r="A238" s="138"/>
      <c r="B238" s="377"/>
      <c r="C238" s="391" t="s">
        <v>343</v>
      </c>
      <c r="D238" s="391"/>
      <c r="E238" s="391"/>
      <c r="F238" s="391"/>
      <c r="G238" s="391"/>
      <c r="H238" s="391"/>
      <c r="I238" s="391"/>
      <c r="J238" s="391"/>
      <c r="K238" s="391"/>
      <c r="L238" s="391"/>
      <c r="M238" s="391"/>
      <c r="N238" s="391"/>
      <c r="O238" s="151"/>
    </row>
    <row r="239" spans="1:15" x14ac:dyDescent="0.25">
      <c r="A239" s="138"/>
      <c r="B239" s="377"/>
      <c r="C239" s="391" t="s">
        <v>344</v>
      </c>
      <c r="D239" s="391"/>
      <c r="E239" s="391"/>
      <c r="F239" s="391"/>
      <c r="G239" s="391"/>
      <c r="H239" s="391"/>
      <c r="I239" s="391"/>
      <c r="J239" s="391"/>
      <c r="K239" s="391"/>
      <c r="L239" s="391"/>
      <c r="M239" s="391"/>
      <c r="N239" s="391"/>
      <c r="O239" s="151"/>
    </row>
    <row r="240" spans="1:15" ht="25.5" customHeight="1" x14ac:dyDescent="0.25">
      <c r="A240" s="138"/>
      <c r="B240" s="377"/>
      <c r="C240" s="391" t="s">
        <v>345</v>
      </c>
      <c r="D240" s="391"/>
      <c r="E240" s="391"/>
      <c r="F240" s="391"/>
      <c r="G240" s="391"/>
      <c r="H240" s="391"/>
      <c r="I240" s="391"/>
      <c r="J240" s="391"/>
      <c r="K240" s="391"/>
      <c r="L240" s="391"/>
      <c r="M240" s="391"/>
      <c r="N240" s="391"/>
      <c r="O240" s="151"/>
    </row>
    <row r="241" spans="1:15" ht="38.25" customHeight="1" x14ac:dyDescent="0.25">
      <c r="A241" s="138"/>
      <c r="B241" s="377"/>
      <c r="C241" s="441" t="s">
        <v>472</v>
      </c>
      <c r="D241" s="393"/>
      <c r="E241" s="393"/>
      <c r="F241" s="393"/>
      <c r="G241" s="393"/>
      <c r="H241" s="393"/>
      <c r="I241" s="393"/>
      <c r="J241" s="393"/>
      <c r="K241" s="393"/>
      <c r="L241" s="393"/>
      <c r="M241" s="393"/>
      <c r="N241" s="393"/>
      <c r="O241" s="151"/>
    </row>
    <row r="242" spans="1:15" x14ac:dyDescent="0.25">
      <c r="A242" s="138"/>
      <c r="B242" s="383">
        <v>15.2</v>
      </c>
      <c r="C242" s="500" t="s">
        <v>409</v>
      </c>
      <c r="D242" s="501"/>
      <c r="E242" s="501"/>
      <c r="F242" s="501"/>
      <c r="G242" s="501"/>
      <c r="H242" s="501"/>
      <c r="I242" s="501"/>
      <c r="J242" s="501"/>
      <c r="K242" s="501"/>
      <c r="L242" s="501"/>
      <c r="M242" s="501"/>
      <c r="N242" s="501"/>
      <c r="O242" s="502"/>
    </row>
    <row r="243" spans="1:15" ht="15" customHeight="1" x14ac:dyDescent="0.25">
      <c r="A243" s="138"/>
      <c r="B243" s="383"/>
      <c r="C243" s="486"/>
      <c r="D243" s="487"/>
      <c r="E243" s="487"/>
      <c r="F243" s="487"/>
      <c r="G243" s="487"/>
      <c r="H243" s="487"/>
      <c r="I243" s="487"/>
      <c r="J243" s="487"/>
      <c r="K243" s="487"/>
      <c r="L243" s="487"/>
      <c r="M243" s="487"/>
      <c r="N243" s="487"/>
      <c r="O243" s="488"/>
    </row>
    <row r="244" spans="1:15" ht="15" customHeight="1" x14ac:dyDescent="0.25">
      <c r="A244" s="138"/>
      <c r="B244" s="383"/>
      <c r="C244" s="486"/>
      <c r="D244" s="487"/>
      <c r="E244" s="487"/>
      <c r="F244" s="487"/>
      <c r="G244" s="487"/>
      <c r="H244" s="487"/>
      <c r="I244" s="487"/>
      <c r="J244" s="487"/>
      <c r="K244" s="487"/>
      <c r="L244" s="487"/>
      <c r="M244" s="487"/>
      <c r="N244" s="487"/>
      <c r="O244" s="488"/>
    </row>
    <row r="245" spans="1:15" ht="15.75" customHeight="1" thickBot="1" x14ac:dyDescent="0.3">
      <c r="A245" s="138"/>
      <c r="B245" s="384"/>
      <c r="C245" s="497"/>
      <c r="D245" s="498"/>
      <c r="E245" s="498"/>
      <c r="F245" s="498"/>
      <c r="G245" s="498"/>
      <c r="H245" s="498"/>
      <c r="I245" s="498"/>
      <c r="J245" s="498"/>
      <c r="K245" s="498"/>
      <c r="L245" s="498"/>
      <c r="M245" s="498"/>
      <c r="N245" s="498"/>
      <c r="O245" s="499"/>
    </row>
    <row r="246" spans="1:15" ht="12.75" customHeight="1" x14ac:dyDescent="0.25">
      <c r="A246" s="138"/>
      <c r="B246" s="158">
        <v>16</v>
      </c>
      <c r="C246" s="425" t="s">
        <v>144</v>
      </c>
      <c r="D246" s="425"/>
      <c r="E246" s="425"/>
      <c r="F246" s="425"/>
      <c r="G246" s="425"/>
      <c r="H246" s="425"/>
      <c r="I246" s="425"/>
      <c r="J246" s="425"/>
      <c r="K246" s="425"/>
      <c r="L246" s="425"/>
      <c r="M246" s="425"/>
      <c r="N246" s="425"/>
      <c r="O246" s="167"/>
    </row>
    <row r="247" spans="1:15" ht="12.75" customHeight="1" x14ac:dyDescent="0.25">
      <c r="A247" s="138"/>
      <c r="B247" s="374">
        <v>16.100000000000001</v>
      </c>
      <c r="C247" s="390" t="s">
        <v>305</v>
      </c>
      <c r="D247" s="390"/>
      <c r="E247" s="390"/>
      <c r="F247" s="390"/>
      <c r="G247" s="390"/>
      <c r="H247" s="390"/>
      <c r="I247" s="390"/>
      <c r="J247" s="390"/>
      <c r="K247" s="390"/>
      <c r="L247" s="390"/>
      <c r="M247" s="390"/>
      <c r="N247" s="390"/>
      <c r="O247" s="150"/>
    </row>
    <row r="248" spans="1:15" ht="12.75" customHeight="1" x14ac:dyDescent="0.25">
      <c r="A248" s="138"/>
      <c r="B248" s="375"/>
      <c r="C248" s="395" t="s">
        <v>137</v>
      </c>
      <c r="D248" s="395"/>
      <c r="E248" s="395"/>
      <c r="F248" s="395"/>
      <c r="G248" s="395"/>
      <c r="H248" s="395"/>
      <c r="I248" s="395"/>
      <c r="J248" s="395"/>
      <c r="K248" s="395"/>
      <c r="L248" s="395"/>
      <c r="M248" s="395"/>
      <c r="N248" s="395"/>
      <c r="O248" s="164"/>
    </row>
    <row r="249" spans="1:15" ht="12.75" customHeight="1" x14ac:dyDescent="0.25">
      <c r="A249" s="138"/>
      <c r="B249" s="375"/>
      <c r="C249" s="395" t="s">
        <v>138</v>
      </c>
      <c r="D249" s="395"/>
      <c r="E249" s="395"/>
      <c r="F249" s="395"/>
      <c r="G249" s="395"/>
      <c r="H249" s="395"/>
      <c r="I249" s="395"/>
      <c r="J249" s="395"/>
      <c r="K249" s="395"/>
      <c r="L249" s="395"/>
      <c r="M249" s="395"/>
      <c r="N249" s="395"/>
      <c r="O249" s="164"/>
    </row>
    <row r="250" spans="1:15" ht="12.75" customHeight="1" x14ac:dyDescent="0.25">
      <c r="A250" s="138"/>
      <c r="B250" s="375"/>
      <c r="C250" s="395" t="s">
        <v>139</v>
      </c>
      <c r="D250" s="395"/>
      <c r="E250" s="395"/>
      <c r="F250" s="395"/>
      <c r="G250" s="395"/>
      <c r="H250" s="395"/>
      <c r="I250" s="395"/>
      <c r="J250" s="395"/>
      <c r="K250" s="395"/>
      <c r="L250" s="395"/>
      <c r="M250" s="395"/>
      <c r="N250" s="395"/>
      <c r="O250" s="164"/>
    </row>
    <row r="251" spans="1:15" ht="12.75" customHeight="1" x14ac:dyDescent="0.25">
      <c r="A251" s="138"/>
      <c r="B251" s="375"/>
      <c r="C251" s="395" t="s">
        <v>140</v>
      </c>
      <c r="D251" s="395"/>
      <c r="E251" s="395"/>
      <c r="F251" s="395"/>
      <c r="G251" s="395"/>
      <c r="H251" s="395"/>
      <c r="I251" s="395"/>
      <c r="J251" s="395"/>
      <c r="K251" s="395"/>
      <c r="L251" s="395"/>
      <c r="M251" s="395"/>
      <c r="N251" s="395"/>
      <c r="O251" s="164"/>
    </row>
    <row r="252" spans="1:15" ht="12.75" customHeight="1" x14ac:dyDescent="0.25">
      <c r="A252" s="138"/>
      <c r="B252" s="375"/>
      <c r="C252" s="395" t="s">
        <v>141</v>
      </c>
      <c r="D252" s="395"/>
      <c r="E252" s="395"/>
      <c r="F252" s="395"/>
      <c r="G252" s="395"/>
      <c r="H252" s="395"/>
      <c r="I252" s="395"/>
      <c r="J252" s="395"/>
      <c r="K252" s="395"/>
      <c r="L252" s="395"/>
      <c r="M252" s="395"/>
      <c r="N252" s="395"/>
      <c r="O252" s="164"/>
    </row>
    <row r="253" spans="1:15" ht="12.75" customHeight="1" x14ac:dyDescent="0.25">
      <c r="A253" s="138"/>
      <c r="B253" s="375"/>
      <c r="C253" s="395" t="s">
        <v>142</v>
      </c>
      <c r="D253" s="395"/>
      <c r="E253" s="395"/>
      <c r="F253" s="395"/>
      <c r="G253" s="395"/>
      <c r="H253" s="395"/>
      <c r="I253" s="395"/>
      <c r="J253" s="395"/>
      <c r="K253" s="395"/>
      <c r="L253" s="395"/>
      <c r="M253" s="395"/>
      <c r="N253" s="395"/>
      <c r="O253" s="164"/>
    </row>
    <row r="254" spans="1:15" ht="12.75" customHeight="1" x14ac:dyDescent="0.25">
      <c r="A254" s="138"/>
      <c r="B254" s="376"/>
      <c r="C254" s="397" t="s">
        <v>143</v>
      </c>
      <c r="D254" s="397"/>
      <c r="E254" s="397"/>
      <c r="F254" s="397"/>
      <c r="G254" s="397"/>
      <c r="H254" s="397"/>
      <c r="I254" s="397"/>
      <c r="J254" s="397"/>
      <c r="K254" s="397"/>
      <c r="L254" s="397"/>
      <c r="M254" s="397"/>
      <c r="N254" s="397"/>
      <c r="O254" s="164"/>
    </row>
    <row r="255" spans="1:15" ht="12.75" customHeight="1" x14ac:dyDescent="0.25">
      <c r="A255" s="138"/>
      <c r="B255" s="368">
        <v>16.2</v>
      </c>
      <c r="C255" s="477" t="s">
        <v>410</v>
      </c>
      <c r="D255" s="478"/>
      <c r="E255" s="478"/>
      <c r="F255" s="478"/>
      <c r="G255" s="478"/>
      <c r="H255" s="478"/>
      <c r="I255" s="478"/>
      <c r="J255" s="478"/>
      <c r="K255" s="478"/>
      <c r="L255" s="478"/>
      <c r="M255" s="478"/>
      <c r="N255" s="478"/>
      <c r="O255" s="479"/>
    </row>
    <row r="256" spans="1:15" ht="12.75" customHeight="1" x14ac:dyDescent="0.25">
      <c r="A256" s="138"/>
      <c r="B256" s="369"/>
      <c r="C256" s="429"/>
      <c r="D256" s="430"/>
      <c r="E256" s="430"/>
      <c r="F256" s="430"/>
      <c r="G256" s="430"/>
      <c r="H256" s="430"/>
      <c r="I256" s="430"/>
      <c r="J256" s="430"/>
      <c r="K256" s="430"/>
      <c r="L256" s="430"/>
      <c r="M256" s="430"/>
      <c r="N256" s="430"/>
      <c r="O256" s="431"/>
    </row>
    <row r="257" spans="1:15" ht="12.75" customHeight="1" x14ac:dyDescent="0.25">
      <c r="A257" s="138"/>
      <c r="B257" s="369"/>
      <c r="C257" s="429"/>
      <c r="D257" s="430"/>
      <c r="E257" s="430"/>
      <c r="F257" s="430"/>
      <c r="G257" s="430"/>
      <c r="H257" s="430"/>
      <c r="I257" s="430"/>
      <c r="J257" s="430"/>
      <c r="K257" s="430"/>
      <c r="L257" s="430"/>
      <c r="M257" s="430"/>
      <c r="N257" s="430"/>
      <c r="O257" s="431"/>
    </row>
    <row r="258" spans="1:15" ht="12.75" customHeight="1" thickBot="1" x14ac:dyDescent="0.3">
      <c r="A258" s="138"/>
      <c r="B258" s="370"/>
      <c r="C258" s="474"/>
      <c r="D258" s="475"/>
      <c r="E258" s="475"/>
      <c r="F258" s="475"/>
      <c r="G258" s="475"/>
      <c r="H258" s="475"/>
      <c r="I258" s="475"/>
      <c r="J258" s="475"/>
      <c r="K258" s="475"/>
      <c r="L258" s="475"/>
      <c r="M258" s="475"/>
      <c r="N258" s="475"/>
      <c r="O258" s="476"/>
    </row>
    <row r="259" spans="1:15" ht="25.5" customHeight="1" x14ac:dyDescent="0.25">
      <c r="A259" s="138"/>
      <c r="B259" s="153">
        <v>17</v>
      </c>
      <c r="C259" s="399" t="s">
        <v>147</v>
      </c>
      <c r="D259" s="399"/>
      <c r="E259" s="399"/>
      <c r="F259" s="399"/>
      <c r="G259" s="399"/>
      <c r="H259" s="399"/>
      <c r="I259" s="399"/>
      <c r="J259" s="399"/>
      <c r="K259" s="399"/>
      <c r="L259" s="399"/>
      <c r="M259" s="399"/>
      <c r="N259" s="399"/>
      <c r="O259" s="4"/>
    </row>
    <row r="260" spans="1:15" ht="12.75" customHeight="1" x14ac:dyDescent="0.25">
      <c r="A260" s="138"/>
      <c r="B260" s="371">
        <v>17.100000000000001</v>
      </c>
      <c r="C260" s="394" t="s">
        <v>323</v>
      </c>
      <c r="D260" s="394"/>
      <c r="E260" s="394"/>
      <c r="F260" s="394"/>
      <c r="G260" s="394"/>
      <c r="H260" s="394"/>
      <c r="I260" s="394"/>
      <c r="J260" s="394"/>
      <c r="K260" s="394"/>
      <c r="L260" s="394"/>
      <c r="M260" s="394"/>
      <c r="N260" s="394"/>
      <c r="O260" s="150"/>
    </row>
    <row r="261" spans="1:15" ht="12.75" customHeight="1" x14ac:dyDescent="0.25">
      <c r="A261" s="138"/>
      <c r="B261" s="372"/>
      <c r="C261" s="391" t="s">
        <v>324</v>
      </c>
      <c r="D261" s="391"/>
      <c r="E261" s="391"/>
      <c r="F261" s="391"/>
      <c r="G261" s="391"/>
      <c r="H261" s="391"/>
      <c r="I261" s="391"/>
      <c r="J261" s="391"/>
      <c r="K261" s="391"/>
      <c r="L261" s="391"/>
      <c r="M261" s="391"/>
      <c r="N261" s="391"/>
      <c r="O261" s="151"/>
    </row>
    <row r="262" spans="1:15" ht="12.75" customHeight="1" x14ac:dyDescent="0.25">
      <c r="A262" s="138"/>
      <c r="B262" s="388"/>
      <c r="C262" s="393" t="s">
        <v>325</v>
      </c>
      <c r="D262" s="393"/>
      <c r="E262" s="393"/>
      <c r="F262" s="393"/>
      <c r="G262" s="393"/>
      <c r="H262" s="393"/>
      <c r="I262" s="393"/>
      <c r="J262" s="393"/>
      <c r="K262" s="393"/>
      <c r="L262" s="393"/>
      <c r="M262" s="393"/>
      <c r="N262" s="393"/>
      <c r="O262" s="151"/>
    </row>
    <row r="263" spans="1:15" ht="25.5" customHeight="1" x14ac:dyDescent="0.25">
      <c r="A263" s="138"/>
      <c r="B263" s="378">
        <v>17.2</v>
      </c>
      <c r="C263" s="495" t="s">
        <v>411</v>
      </c>
      <c r="D263" s="472"/>
      <c r="E263" s="472"/>
      <c r="F263" s="472"/>
      <c r="G263" s="472"/>
      <c r="H263" s="472"/>
      <c r="I263" s="472"/>
      <c r="J263" s="472"/>
      <c r="K263" s="472"/>
      <c r="L263" s="472"/>
      <c r="M263" s="472"/>
      <c r="N263" s="472"/>
      <c r="O263" s="473"/>
    </row>
    <row r="264" spans="1:15" ht="12.75" customHeight="1" x14ac:dyDescent="0.25">
      <c r="A264" s="138"/>
      <c r="B264" s="379"/>
      <c r="C264" s="465"/>
      <c r="D264" s="466"/>
      <c r="E264" s="466"/>
      <c r="F264" s="466"/>
      <c r="G264" s="466"/>
      <c r="H264" s="466"/>
      <c r="I264" s="466"/>
      <c r="J264" s="466"/>
      <c r="K264" s="466"/>
      <c r="L264" s="466"/>
      <c r="M264" s="466"/>
      <c r="N264" s="466"/>
      <c r="O264" s="467"/>
    </row>
    <row r="265" spans="1:15" ht="12.75" customHeight="1" x14ac:dyDescent="0.25">
      <c r="A265" s="138"/>
      <c r="B265" s="379"/>
      <c r="C265" s="465"/>
      <c r="D265" s="466"/>
      <c r="E265" s="466"/>
      <c r="F265" s="466"/>
      <c r="G265" s="466"/>
      <c r="H265" s="466"/>
      <c r="I265" s="466"/>
      <c r="J265" s="466"/>
      <c r="K265" s="466"/>
      <c r="L265" s="466"/>
      <c r="M265" s="466"/>
      <c r="N265" s="466"/>
      <c r="O265" s="467"/>
    </row>
    <row r="266" spans="1:15" ht="12.75" customHeight="1" x14ac:dyDescent="0.25">
      <c r="A266" s="138"/>
      <c r="B266" s="396"/>
      <c r="C266" s="492"/>
      <c r="D266" s="493"/>
      <c r="E266" s="493"/>
      <c r="F266" s="493"/>
      <c r="G266" s="493"/>
      <c r="H266" s="493"/>
      <c r="I266" s="493"/>
      <c r="J266" s="493"/>
      <c r="K266" s="493"/>
      <c r="L266" s="493"/>
      <c r="M266" s="493"/>
      <c r="N266" s="493"/>
      <c r="O266" s="494"/>
    </row>
    <row r="267" spans="1:15" ht="12.75" customHeight="1" x14ac:dyDescent="0.25">
      <c r="A267" s="138"/>
      <c r="B267" s="378">
        <v>17.3</v>
      </c>
      <c r="C267" s="495" t="s">
        <v>412</v>
      </c>
      <c r="D267" s="472"/>
      <c r="E267" s="472"/>
      <c r="F267" s="472"/>
      <c r="G267" s="472"/>
      <c r="H267" s="472"/>
      <c r="I267" s="472"/>
      <c r="J267" s="472"/>
      <c r="K267" s="472"/>
      <c r="L267" s="472"/>
      <c r="M267" s="472"/>
      <c r="N267" s="472"/>
      <c r="O267" s="473"/>
    </row>
    <row r="268" spans="1:15" ht="12.75" customHeight="1" x14ac:dyDescent="0.25">
      <c r="A268" s="138"/>
      <c r="B268" s="379"/>
      <c r="C268" s="465"/>
      <c r="D268" s="466"/>
      <c r="E268" s="466"/>
      <c r="F268" s="466"/>
      <c r="G268" s="466"/>
      <c r="H268" s="466"/>
      <c r="I268" s="466"/>
      <c r="J268" s="466"/>
      <c r="K268" s="466"/>
      <c r="L268" s="466"/>
      <c r="M268" s="466"/>
      <c r="N268" s="466"/>
      <c r="O268" s="467"/>
    </row>
    <row r="269" spans="1:15" ht="12.75" customHeight="1" x14ac:dyDescent="0.25">
      <c r="A269" s="138"/>
      <c r="B269" s="379"/>
      <c r="C269" s="465"/>
      <c r="D269" s="466"/>
      <c r="E269" s="466"/>
      <c r="F269" s="466"/>
      <c r="G269" s="466"/>
      <c r="H269" s="466"/>
      <c r="I269" s="466"/>
      <c r="J269" s="466"/>
      <c r="K269" s="466"/>
      <c r="L269" s="466"/>
      <c r="M269" s="466"/>
      <c r="N269" s="466"/>
      <c r="O269" s="467"/>
    </row>
    <row r="270" spans="1:15" ht="12.75" customHeight="1" thickBot="1" x14ac:dyDescent="0.3">
      <c r="A270" s="138"/>
      <c r="B270" s="380"/>
      <c r="C270" s="468"/>
      <c r="D270" s="469"/>
      <c r="E270" s="469"/>
      <c r="F270" s="469"/>
      <c r="G270" s="469"/>
      <c r="H270" s="469"/>
      <c r="I270" s="469"/>
      <c r="J270" s="469"/>
      <c r="K270" s="469"/>
      <c r="L270" s="469"/>
      <c r="M270" s="469"/>
      <c r="N270" s="469"/>
      <c r="O270" s="470"/>
    </row>
    <row r="271" spans="1:15" x14ac:dyDescent="0.25">
      <c r="A271" s="138"/>
      <c r="B271" s="152">
        <v>18</v>
      </c>
      <c r="C271" s="389" t="s">
        <v>148</v>
      </c>
      <c r="D271" s="389"/>
      <c r="E271" s="389"/>
      <c r="F271" s="389"/>
      <c r="G271" s="389"/>
      <c r="H271" s="389"/>
      <c r="I271" s="389"/>
      <c r="J271" s="389"/>
      <c r="K271" s="389"/>
      <c r="L271" s="389"/>
      <c r="M271" s="389"/>
      <c r="N271" s="389"/>
      <c r="O271" s="73"/>
    </row>
    <row r="272" spans="1:15" ht="12.75" customHeight="1" x14ac:dyDescent="0.25">
      <c r="A272" s="138"/>
      <c r="B272" s="374">
        <v>18.100000000000001</v>
      </c>
      <c r="C272" s="390" t="s">
        <v>306</v>
      </c>
      <c r="D272" s="390"/>
      <c r="E272" s="390"/>
      <c r="F272" s="390"/>
      <c r="G272" s="390"/>
      <c r="H272" s="390"/>
      <c r="I272" s="390"/>
      <c r="J272" s="390"/>
      <c r="K272" s="390"/>
      <c r="L272" s="390"/>
      <c r="M272" s="390"/>
      <c r="N272" s="390"/>
      <c r="O272" s="150"/>
    </row>
    <row r="273" spans="1:15" x14ac:dyDescent="0.25">
      <c r="A273" s="138"/>
      <c r="B273" s="375"/>
      <c r="C273" s="395" t="s">
        <v>317</v>
      </c>
      <c r="D273" s="395"/>
      <c r="E273" s="395"/>
      <c r="F273" s="395"/>
      <c r="G273" s="395"/>
      <c r="H273" s="395"/>
      <c r="I273" s="395"/>
      <c r="J273" s="395"/>
      <c r="K273" s="395"/>
      <c r="L273" s="395"/>
      <c r="M273" s="395"/>
      <c r="N273" s="395"/>
      <c r="O273" s="164"/>
    </row>
    <row r="274" spans="1:15" x14ac:dyDescent="0.25">
      <c r="A274" s="138"/>
      <c r="B274" s="375"/>
      <c r="C274" s="395" t="s">
        <v>318</v>
      </c>
      <c r="D274" s="395"/>
      <c r="E274" s="395"/>
      <c r="F274" s="395"/>
      <c r="G274" s="395"/>
      <c r="H274" s="395"/>
      <c r="I274" s="395"/>
      <c r="J274" s="395"/>
      <c r="K274" s="395"/>
      <c r="L274" s="395"/>
      <c r="M274" s="395"/>
      <c r="N274" s="395"/>
      <c r="O274" s="164"/>
    </row>
    <row r="275" spans="1:15" ht="12.75" customHeight="1" x14ac:dyDescent="0.25">
      <c r="A275" s="138"/>
      <c r="B275" s="375"/>
      <c r="C275" s="415" t="s">
        <v>530</v>
      </c>
      <c r="D275" s="395"/>
      <c r="E275" s="395"/>
      <c r="F275" s="395"/>
      <c r="G275" s="395"/>
      <c r="H275" s="395"/>
      <c r="I275" s="395"/>
      <c r="J275" s="395"/>
      <c r="K275" s="395"/>
      <c r="L275" s="395"/>
      <c r="M275" s="395"/>
      <c r="N275" s="395"/>
      <c r="O275" s="164"/>
    </row>
    <row r="276" spans="1:15" x14ac:dyDescent="0.25">
      <c r="A276" s="138"/>
      <c r="B276" s="376"/>
      <c r="C276" s="416" t="s">
        <v>491</v>
      </c>
      <c r="D276" s="397"/>
      <c r="E276" s="397"/>
      <c r="F276" s="397"/>
      <c r="G276" s="397"/>
      <c r="H276" s="397"/>
      <c r="I276" s="397"/>
      <c r="J276" s="397"/>
      <c r="K276" s="397"/>
      <c r="L276" s="397"/>
      <c r="M276" s="397"/>
      <c r="N276" s="397"/>
      <c r="O276" s="164"/>
    </row>
    <row r="277" spans="1:15" ht="12.75" customHeight="1" x14ac:dyDescent="0.25">
      <c r="A277" s="138"/>
      <c r="B277" s="368">
        <v>18.2</v>
      </c>
      <c r="C277" s="477" t="s">
        <v>413</v>
      </c>
      <c r="D277" s="478"/>
      <c r="E277" s="478"/>
      <c r="F277" s="478"/>
      <c r="G277" s="478"/>
      <c r="H277" s="478"/>
      <c r="I277" s="478"/>
      <c r="J277" s="478"/>
      <c r="K277" s="478"/>
      <c r="L277" s="478"/>
      <c r="M277" s="478"/>
      <c r="N277" s="478"/>
      <c r="O277" s="479"/>
    </row>
    <row r="278" spans="1:15" ht="12.75" customHeight="1" x14ac:dyDescent="0.25">
      <c r="A278" s="138"/>
      <c r="B278" s="369"/>
      <c r="C278" s="429"/>
      <c r="D278" s="430"/>
      <c r="E278" s="430"/>
      <c r="F278" s="430"/>
      <c r="G278" s="430"/>
      <c r="H278" s="430"/>
      <c r="I278" s="430"/>
      <c r="J278" s="430"/>
      <c r="K278" s="430"/>
      <c r="L278" s="430"/>
      <c r="M278" s="430"/>
      <c r="N278" s="430"/>
      <c r="O278" s="431"/>
    </row>
    <row r="279" spans="1:15" ht="12.75" customHeight="1" x14ac:dyDescent="0.25">
      <c r="A279" s="138"/>
      <c r="B279" s="369"/>
      <c r="C279" s="429"/>
      <c r="D279" s="430"/>
      <c r="E279" s="430"/>
      <c r="F279" s="430"/>
      <c r="G279" s="430"/>
      <c r="H279" s="430"/>
      <c r="I279" s="430"/>
      <c r="J279" s="430"/>
      <c r="K279" s="430"/>
      <c r="L279" s="430"/>
      <c r="M279" s="430"/>
      <c r="N279" s="430"/>
      <c r="O279" s="431"/>
    </row>
    <row r="280" spans="1:15" ht="12.75" customHeight="1" thickBot="1" x14ac:dyDescent="0.3">
      <c r="A280" s="138"/>
      <c r="B280" s="370"/>
      <c r="C280" s="474"/>
      <c r="D280" s="475"/>
      <c r="E280" s="475"/>
      <c r="F280" s="475"/>
      <c r="G280" s="475"/>
      <c r="H280" s="475"/>
      <c r="I280" s="475"/>
      <c r="J280" s="475"/>
      <c r="K280" s="475"/>
      <c r="L280" s="475"/>
      <c r="M280" s="475"/>
      <c r="N280" s="475"/>
      <c r="O280" s="476"/>
    </row>
    <row r="281" spans="1:15" ht="25.5" customHeight="1" x14ac:dyDescent="0.25">
      <c r="A281" s="138"/>
      <c r="B281" s="153">
        <v>19</v>
      </c>
      <c r="C281" s="399" t="s">
        <v>156</v>
      </c>
      <c r="D281" s="399"/>
      <c r="E281" s="399"/>
      <c r="F281" s="399"/>
      <c r="G281" s="399"/>
      <c r="H281" s="399"/>
      <c r="I281" s="399"/>
      <c r="J281" s="399"/>
      <c r="K281" s="399"/>
      <c r="L281" s="399"/>
      <c r="M281" s="399"/>
      <c r="N281" s="399"/>
      <c r="O281" s="4"/>
    </row>
    <row r="282" spans="1:15" ht="12.75" customHeight="1" x14ac:dyDescent="0.25">
      <c r="A282" s="138"/>
      <c r="B282" s="371">
        <v>19.100000000000001</v>
      </c>
      <c r="C282" s="394" t="s">
        <v>307</v>
      </c>
      <c r="D282" s="394"/>
      <c r="E282" s="394"/>
      <c r="F282" s="394"/>
      <c r="G282" s="394"/>
      <c r="H282" s="394"/>
      <c r="I282" s="394"/>
      <c r="J282" s="394"/>
      <c r="K282" s="394"/>
      <c r="L282" s="394"/>
      <c r="M282" s="394"/>
      <c r="N282" s="394"/>
      <c r="O282" s="150"/>
    </row>
    <row r="283" spans="1:15" ht="12.75" customHeight="1" x14ac:dyDescent="0.25">
      <c r="A283" s="138"/>
      <c r="B283" s="372"/>
      <c r="C283" s="391" t="s">
        <v>149</v>
      </c>
      <c r="D283" s="391"/>
      <c r="E283" s="391"/>
      <c r="F283" s="391"/>
      <c r="G283" s="391"/>
      <c r="H283" s="391"/>
      <c r="I283" s="391"/>
      <c r="J283" s="391"/>
      <c r="K283" s="391"/>
      <c r="L283" s="391"/>
      <c r="M283" s="391"/>
      <c r="N283" s="391"/>
      <c r="O283" s="151"/>
    </row>
    <row r="284" spans="1:15" ht="12.75" customHeight="1" x14ac:dyDescent="0.25">
      <c r="A284" s="138"/>
      <c r="B284" s="372"/>
      <c r="C284" s="391" t="s">
        <v>150</v>
      </c>
      <c r="D284" s="391"/>
      <c r="E284" s="391"/>
      <c r="F284" s="391"/>
      <c r="G284" s="391"/>
      <c r="H284" s="391"/>
      <c r="I284" s="391"/>
      <c r="J284" s="391"/>
      <c r="K284" s="391"/>
      <c r="L284" s="391"/>
      <c r="M284" s="391"/>
      <c r="N284" s="391"/>
      <c r="O284" s="151"/>
    </row>
    <row r="285" spans="1:15" ht="12.75" customHeight="1" x14ac:dyDescent="0.25">
      <c r="A285" s="138"/>
      <c r="B285" s="372"/>
      <c r="C285" s="391" t="s">
        <v>151</v>
      </c>
      <c r="D285" s="391"/>
      <c r="E285" s="391"/>
      <c r="F285" s="391"/>
      <c r="G285" s="391"/>
      <c r="H285" s="391"/>
      <c r="I285" s="391"/>
      <c r="J285" s="391"/>
      <c r="K285" s="391"/>
      <c r="L285" s="391"/>
      <c r="M285" s="391"/>
      <c r="N285" s="391"/>
      <c r="O285" s="151"/>
    </row>
    <row r="286" spans="1:15" ht="12.75" customHeight="1" x14ac:dyDescent="0.25">
      <c r="A286" s="138"/>
      <c r="B286" s="388"/>
      <c r="C286" s="391" t="s">
        <v>152</v>
      </c>
      <c r="D286" s="391"/>
      <c r="E286" s="391"/>
      <c r="F286" s="391"/>
      <c r="G286" s="391"/>
      <c r="H286" s="391"/>
      <c r="I286" s="391"/>
      <c r="J286" s="391"/>
      <c r="K286" s="391"/>
      <c r="L286" s="391"/>
      <c r="M286" s="391"/>
      <c r="N286" s="391"/>
      <c r="O286" s="151"/>
    </row>
    <row r="287" spans="1:15" ht="12.75" customHeight="1" x14ac:dyDescent="0.25">
      <c r="A287" s="138"/>
      <c r="B287" s="371">
        <v>19.2</v>
      </c>
      <c r="C287" s="394" t="s">
        <v>308</v>
      </c>
      <c r="D287" s="394"/>
      <c r="E287" s="394"/>
      <c r="F287" s="394"/>
      <c r="G287" s="394"/>
      <c r="H287" s="394"/>
      <c r="I287" s="394"/>
      <c r="J287" s="394"/>
      <c r="K287" s="394"/>
      <c r="L287" s="394"/>
      <c r="M287" s="394"/>
      <c r="N287" s="394"/>
      <c r="O287" s="150"/>
    </row>
    <row r="288" spans="1:15" ht="12.75" customHeight="1" x14ac:dyDescent="0.25">
      <c r="A288" s="138"/>
      <c r="B288" s="372"/>
      <c r="C288" s="391" t="s">
        <v>153</v>
      </c>
      <c r="D288" s="391"/>
      <c r="E288" s="391"/>
      <c r="F288" s="391"/>
      <c r="G288" s="391"/>
      <c r="H288" s="391"/>
      <c r="I288" s="391"/>
      <c r="J288" s="391"/>
      <c r="K288" s="391"/>
      <c r="L288" s="391"/>
      <c r="M288" s="391"/>
      <c r="N288" s="391"/>
      <c r="O288" s="151"/>
    </row>
    <row r="289" spans="1:15" ht="12.75" customHeight="1" x14ac:dyDescent="0.25">
      <c r="A289" s="138"/>
      <c r="B289" s="372"/>
      <c r="C289" s="391" t="s">
        <v>154</v>
      </c>
      <c r="D289" s="391"/>
      <c r="E289" s="391"/>
      <c r="F289" s="391"/>
      <c r="G289" s="391"/>
      <c r="H289" s="391"/>
      <c r="I289" s="391"/>
      <c r="J289" s="391"/>
      <c r="K289" s="391"/>
      <c r="L289" s="391"/>
      <c r="M289" s="391"/>
      <c r="N289" s="391"/>
      <c r="O289" s="151"/>
    </row>
    <row r="290" spans="1:15" ht="12.75" customHeight="1" x14ac:dyDescent="0.25">
      <c r="A290" s="138"/>
      <c r="B290" s="372"/>
      <c r="C290" s="391" t="s">
        <v>155</v>
      </c>
      <c r="D290" s="391"/>
      <c r="E290" s="391"/>
      <c r="F290" s="391"/>
      <c r="G290" s="391"/>
      <c r="H290" s="391"/>
      <c r="I290" s="391"/>
      <c r="J290" s="391"/>
      <c r="K290" s="391"/>
      <c r="L290" s="391"/>
      <c r="M290" s="391"/>
      <c r="N290" s="391"/>
      <c r="O290" s="151"/>
    </row>
    <row r="291" spans="1:15" ht="12.75" customHeight="1" x14ac:dyDescent="0.25">
      <c r="A291" s="138"/>
      <c r="B291" s="372"/>
      <c r="C291" s="391" t="s">
        <v>326</v>
      </c>
      <c r="D291" s="391"/>
      <c r="E291" s="391"/>
      <c r="F291" s="391"/>
      <c r="G291" s="391"/>
      <c r="H291" s="391"/>
      <c r="I291" s="391"/>
      <c r="J291" s="391"/>
      <c r="K291" s="391"/>
      <c r="L291" s="391"/>
      <c r="M291" s="391"/>
      <c r="N291" s="391"/>
      <c r="O291" s="151"/>
    </row>
    <row r="292" spans="1:15" ht="12.75" customHeight="1" x14ac:dyDescent="0.25">
      <c r="A292" s="138"/>
      <c r="B292" s="388"/>
      <c r="C292" s="393" t="s">
        <v>327</v>
      </c>
      <c r="D292" s="393"/>
      <c r="E292" s="393"/>
      <c r="F292" s="393"/>
      <c r="G292" s="393"/>
      <c r="H292" s="393"/>
      <c r="I292" s="393"/>
      <c r="J292" s="393"/>
      <c r="K292" s="393"/>
      <c r="L292" s="393"/>
      <c r="M292" s="393"/>
      <c r="N292" s="393"/>
      <c r="O292" s="151"/>
    </row>
    <row r="293" spans="1:15" ht="12.75" customHeight="1" x14ac:dyDescent="0.25">
      <c r="A293" s="138"/>
      <c r="B293" s="378">
        <v>19.3</v>
      </c>
      <c r="C293" s="495" t="s">
        <v>414</v>
      </c>
      <c r="D293" s="472"/>
      <c r="E293" s="472"/>
      <c r="F293" s="472"/>
      <c r="G293" s="472"/>
      <c r="H293" s="472"/>
      <c r="I293" s="472"/>
      <c r="J293" s="472"/>
      <c r="K293" s="472"/>
      <c r="L293" s="472"/>
      <c r="M293" s="472"/>
      <c r="N293" s="472"/>
      <c r="O293" s="473"/>
    </row>
    <row r="294" spans="1:15" ht="12.75" customHeight="1" x14ac:dyDescent="0.25">
      <c r="A294" s="138"/>
      <c r="B294" s="379"/>
      <c r="C294" s="465"/>
      <c r="D294" s="466"/>
      <c r="E294" s="466"/>
      <c r="F294" s="466"/>
      <c r="G294" s="466"/>
      <c r="H294" s="466"/>
      <c r="I294" s="466"/>
      <c r="J294" s="466"/>
      <c r="K294" s="466"/>
      <c r="L294" s="466"/>
      <c r="M294" s="466"/>
      <c r="N294" s="466"/>
      <c r="O294" s="467"/>
    </row>
    <row r="295" spans="1:15" ht="12.75" customHeight="1" x14ac:dyDescent="0.25">
      <c r="A295" s="138"/>
      <c r="B295" s="379"/>
      <c r="C295" s="465"/>
      <c r="D295" s="466"/>
      <c r="E295" s="466"/>
      <c r="F295" s="466"/>
      <c r="G295" s="466"/>
      <c r="H295" s="466"/>
      <c r="I295" s="466"/>
      <c r="J295" s="466"/>
      <c r="K295" s="466"/>
      <c r="L295" s="466"/>
      <c r="M295" s="466"/>
      <c r="N295" s="466"/>
      <c r="O295" s="467"/>
    </row>
    <row r="296" spans="1:15" ht="12.75" customHeight="1" thickBot="1" x14ac:dyDescent="0.3">
      <c r="A296" s="138"/>
      <c r="B296" s="379"/>
      <c r="C296" s="468"/>
      <c r="D296" s="469"/>
      <c r="E296" s="469"/>
      <c r="F296" s="469"/>
      <c r="G296" s="469"/>
      <c r="H296" s="469"/>
      <c r="I296" s="469"/>
      <c r="J296" s="469"/>
      <c r="K296" s="469"/>
      <c r="L296" s="469"/>
      <c r="M296" s="469"/>
      <c r="N296" s="469"/>
      <c r="O296" s="470"/>
    </row>
    <row r="297" spans="1:15" ht="25.5" customHeight="1" x14ac:dyDescent="0.25">
      <c r="A297" s="138"/>
      <c r="B297" s="152">
        <v>20</v>
      </c>
      <c r="C297" s="389" t="s">
        <v>157</v>
      </c>
      <c r="D297" s="389"/>
      <c r="E297" s="389"/>
      <c r="F297" s="389"/>
      <c r="G297" s="389"/>
      <c r="H297" s="389"/>
      <c r="I297" s="389"/>
      <c r="J297" s="389"/>
      <c r="K297" s="389"/>
      <c r="L297" s="389"/>
      <c r="M297" s="389"/>
      <c r="N297" s="389"/>
      <c r="O297" s="73"/>
    </row>
    <row r="298" spans="1:15" x14ac:dyDescent="0.25">
      <c r="A298" s="138"/>
      <c r="B298" s="373">
        <v>20.100000000000001</v>
      </c>
      <c r="C298" s="390" t="s">
        <v>329</v>
      </c>
      <c r="D298" s="390"/>
      <c r="E298" s="390"/>
      <c r="F298" s="390"/>
      <c r="G298" s="390"/>
      <c r="H298" s="390"/>
      <c r="I298" s="390"/>
      <c r="J298" s="390"/>
      <c r="K298" s="390"/>
      <c r="L298" s="390"/>
      <c r="M298" s="390"/>
      <c r="N298" s="390"/>
      <c r="O298" s="150"/>
    </row>
    <row r="299" spans="1:15" x14ac:dyDescent="0.25">
      <c r="A299" s="138"/>
      <c r="B299" s="373"/>
      <c r="C299" s="395" t="s">
        <v>287</v>
      </c>
      <c r="D299" s="395"/>
      <c r="E299" s="395"/>
      <c r="F299" s="395"/>
      <c r="G299" s="395"/>
      <c r="H299" s="395"/>
      <c r="I299" s="395"/>
      <c r="J299" s="395"/>
      <c r="K299" s="395"/>
      <c r="L299" s="395"/>
      <c r="M299" s="395"/>
      <c r="N299" s="395"/>
      <c r="O299" s="164"/>
    </row>
    <row r="300" spans="1:15" x14ac:dyDescent="0.25">
      <c r="A300" s="138"/>
      <c r="B300" s="373"/>
      <c r="C300" s="395" t="s">
        <v>288</v>
      </c>
      <c r="D300" s="395"/>
      <c r="E300" s="395"/>
      <c r="F300" s="395"/>
      <c r="G300" s="395"/>
      <c r="H300" s="395"/>
      <c r="I300" s="395"/>
      <c r="J300" s="395"/>
      <c r="K300" s="395"/>
      <c r="L300" s="395"/>
      <c r="M300" s="395"/>
      <c r="N300" s="395"/>
      <c r="O300" s="164"/>
    </row>
    <row r="301" spans="1:15" x14ac:dyDescent="0.25">
      <c r="A301" s="138"/>
      <c r="B301" s="373"/>
      <c r="C301" s="395" t="s">
        <v>289</v>
      </c>
      <c r="D301" s="395"/>
      <c r="E301" s="395"/>
      <c r="F301" s="395"/>
      <c r="G301" s="395"/>
      <c r="H301" s="395"/>
      <c r="I301" s="395"/>
      <c r="J301" s="395"/>
      <c r="K301" s="395"/>
      <c r="L301" s="395"/>
      <c r="M301" s="395"/>
      <c r="N301" s="395"/>
      <c r="O301" s="164"/>
    </row>
    <row r="302" spans="1:15" x14ac:dyDescent="0.25">
      <c r="A302" s="138"/>
      <c r="B302" s="373"/>
      <c r="C302" s="395" t="s">
        <v>380</v>
      </c>
      <c r="D302" s="395"/>
      <c r="E302" s="395"/>
      <c r="F302" s="395"/>
      <c r="G302" s="395"/>
      <c r="H302" s="395"/>
      <c r="I302" s="395"/>
      <c r="J302" s="395"/>
      <c r="K302" s="395"/>
      <c r="L302" s="395"/>
      <c r="M302" s="395"/>
      <c r="N302" s="395"/>
      <c r="O302" s="164"/>
    </row>
    <row r="303" spans="1:15" x14ac:dyDescent="0.25">
      <c r="A303" s="138"/>
      <c r="B303" s="373"/>
      <c r="C303" s="415" t="s">
        <v>531</v>
      </c>
      <c r="D303" s="395"/>
      <c r="E303" s="395"/>
      <c r="F303" s="395"/>
      <c r="G303" s="395"/>
      <c r="H303" s="395"/>
      <c r="I303" s="395"/>
      <c r="J303" s="395"/>
      <c r="K303" s="395"/>
      <c r="L303" s="395"/>
      <c r="M303" s="395"/>
      <c r="N303" s="395"/>
      <c r="O303" s="164"/>
    </row>
    <row r="304" spans="1:15" x14ac:dyDescent="0.25">
      <c r="A304" s="138"/>
      <c r="B304" s="373"/>
      <c r="C304" s="454" t="s">
        <v>384</v>
      </c>
      <c r="D304" s="454"/>
      <c r="E304" s="454"/>
      <c r="F304" s="454"/>
      <c r="G304" s="454"/>
      <c r="H304" s="454"/>
      <c r="I304" s="454"/>
      <c r="J304" s="454"/>
      <c r="K304" s="454"/>
      <c r="L304" s="454"/>
      <c r="M304" s="454"/>
      <c r="N304" s="454"/>
      <c r="O304" s="150"/>
    </row>
    <row r="305" spans="1:17" ht="25.5" customHeight="1" x14ac:dyDescent="0.25">
      <c r="A305" s="138"/>
      <c r="B305" s="373"/>
      <c r="C305" s="454" t="s">
        <v>290</v>
      </c>
      <c r="D305" s="454"/>
      <c r="E305" s="454"/>
      <c r="F305" s="454"/>
      <c r="G305" s="454"/>
      <c r="H305" s="454"/>
      <c r="I305" s="454"/>
      <c r="J305" s="454"/>
      <c r="K305" s="454"/>
      <c r="L305" s="454"/>
      <c r="M305" s="454"/>
      <c r="N305" s="454"/>
      <c r="O305" s="164"/>
    </row>
    <row r="306" spans="1:17" x14ac:dyDescent="0.25">
      <c r="A306" s="138"/>
      <c r="B306" s="373"/>
      <c r="C306" s="454" t="s">
        <v>291</v>
      </c>
      <c r="D306" s="454"/>
      <c r="E306" s="454"/>
      <c r="F306" s="454"/>
      <c r="G306" s="454"/>
      <c r="H306" s="454"/>
      <c r="I306" s="454"/>
      <c r="J306" s="454"/>
      <c r="K306" s="454"/>
      <c r="L306" s="454"/>
      <c r="M306" s="454"/>
      <c r="N306" s="454"/>
      <c r="O306" s="164"/>
    </row>
    <row r="307" spans="1:17" x14ac:dyDescent="0.25">
      <c r="A307" s="138"/>
      <c r="B307" s="373"/>
      <c r="C307" s="454" t="s">
        <v>330</v>
      </c>
      <c r="D307" s="454"/>
      <c r="E307" s="454"/>
      <c r="F307" s="454"/>
      <c r="G307" s="454"/>
      <c r="H307" s="454"/>
      <c r="I307" s="454"/>
      <c r="J307" s="454"/>
      <c r="K307" s="454"/>
      <c r="L307" s="454"/>
      <c r="M307" s="454"/>
      <c r="N307" s="454"/>
      <c r="O307" s="164"/>
    </row>
    <row r="308" spans="1:17" x14ac:dyDescent="0.25">
      <c r="A308" s="138"/>
      <c r="B308" s="373"/>
      <c r="C308" s="454" t="s">
        <v>338</v>
      </c>
      <c r="D308" s="454"/>
      <c r="E308" s="454"/>
      <c r="F308" s="454"/>
      <c r="G308" s="454"/>
      <c r="H308" s="454"/>
      <c r="I308" s="454"/>
      <c r="J308" s="454"/>
      <c r="K308" s="454"/>
      <c r="L308" s="454"/>
      <c r="M308" s="454"/>
      <c r="N308" s="454"/>
      <c r="O308" s="164"/>
    </row>
    <row r="309" spans="1:17" x14ac:dyDescent="0.25">
      <c r="A309" s="138"/>
      <c r="B309" s="373"/>
      <c r="C309" s="454" t="s">
        <v>339</v>
      </c>
      <c r="D309" s="454"/>
      <c r="E309" s="454"/>
      <c r="F309" s="454"/>
      <c r="G309" s="454"/>
      <c r="H309" s="454"/>
      <c r="I309" s="454"/>
      <c r="J309" s="454"/>
      <c r="K309" s="454"/>
      <c r="L309" s="454"/>
      <c r="M309" s="454"/>
      <c r="N309" s="454"/>
      <c r="O309" s="164"/>
    </row>
    <row r="310" spans="1:17" x14ac:dyDescent="0.25">
      <c r="A310" s="138"/>
      <c r="B310" s="373"/>
      <c r="C310" s="454" t="s">
        <v>292</v>
      </c>
      <c r="D310" s="454"/>
      <c r="E310" s="454"/>
      <c r="F310" s="454"/>
      <c r="G310" s="454"/>
      <c r="H310" s="454"/>
      <c r="I310" s="454"/>
      <c r="J310" s="454"/>
      <c r="K310" s="454"/>
      <c r="L310" s="454"/>
      <c r="M310" s="454"/>
      <c r="N310" s="454"/>
      <c r="O310" s="164"/>
    </row>
    <row r="311" spans="1:17" x14ac:dyDescent="0.25">
      <c r="A311" s="138"/>
      <c r="B311" s="373"/>
      <c r="C311" s="454" t="s">
        <v>293</v>
      </c>
      <c r="D311" s="454"/>
      <c r="E311" s="454"/>
      <c r="F311" s="454"/>
      <c r="G311" s="454"/>
      <c r="H311" s="454"/>
      <c r="I311" s="454"/>
      <c r="J311" s="454"/>
      <c r="K311" s="454"/>
      <c r="L311" s="454"/>
      <c r="M311" s="454"/>
      <c r="N311" s="454"/>
      <c r="O311" s="164"/>
    </row>
    <row r="312" spans="1:17" x14ac:dyDescent="0.25">
      <c r="A312" s="138"/>
      <c r="B312" s="373"/>
      <c r="C312" s="454" t="s">
        <v>340</v>
      </c>
      <c r="D312" s="454"/>
      <c r="E312" s="454"/>
      <c r="F312" s="454"/>
      <c r="G312" s="454"/>
      <c r="H312" s="454"/>
      <c r="I312" s="454"/>
      <c r="J312" s="454"/>
      <c r="K312" s="454"/>
      <c r="L312" s="454"/>
      <c r="M312" s="454"/>
      <c r="N312" s="454"/>
      <c r="O312" s="164"/>
    </row>
    <row r="313" spans="1:17" ht="25.5" customHeight="1" x14ac:dyDescent="0.25">
      <c r="A313" s="138"/>
      <c r="B313" s="373"/>
      <c r="C313" s="426" t="s">
        <v>341</v>
      </c>
      <c r="D313" s="426"/>
      <c r="E313" s="426"/>
      <c r="F313" s="426"/>
      <c r="G313" s="426"/>
      <c r="H313" s="426"/>
      <c r="I313" s="426"/>
      <c r="J313" s="426"/>
      <c r="K313" s="426"/>
      <c r="L313" s="426"/>
      <c r="M313" s="426"/>
      <c r="N313" s="426"/>
      <c r="O313" s="164"/>
    </row>
    <row r="314" spans="1:17" x14ac:dyDescent="0.25">
      <c r="A314" s="138"/>
      <c r="B314" s="381">
        <v>20.2</v>
      </c>
      <c r="C314" s="462" t="s">
        <v>415</v>
      </c>
      <c r="D314" s="463"/>
      <c r="E314" s="463"/>
      <c r="F314" s="463"/>
      <c r="G314" s="463"/>
      <c r="H314" s="463"/>
      <c r="I314" s="463"/>
      <c r="J314" s="463"/>
      <c r="K314" s="463"/>
      <c r="L314" s="463"/>
      <c r="M314" s="463"/>
      <c r="N314" s="463"/>
      <c r="O314" s="464"/>
    </row>
    <row r="315" spans="1:17" x14ac:dyDescent="0.25">
      <c r="A315" s="138"/>
      <c r="B315" s="381"/>
      <c r="C315" s="456"/>
      <c r="D315" s="457"/>
      <c r="E315" s="457"/>
      <c r="F315" s="457"/>
      <c r="G315" s="457"/>
      <c r="H315" s="457"/>
      <c r="I315" s="457"/>
      <c r="J315" s="457"/>
      <c r="K315" s="457"/>
      <c r="L315" s="457"/>
      <c r="M315" s="457"/>
      <c r="N315" s="457"/>
      <c r="O315" s="458"/>
    </row>
    <row r="316" spans="1:17" x14ac:dyDescent="0.25">
      <c r="A316" s="138"/>
      <c r="B316" s="381"/>
      <c r="C316" s="456"/>
      <c r="D316" s="457"/>
      <c r="E316" s="457"/>
      <c r="F316" s="457"/>
      <c r="G316" s="457"/>
      <c r="H316" s="457"/>
      <c r="I316" s="457"/>
      <c r="J316" s="457"/>
      <c r="K316" s="457"/>
      <c r="L316" s="457"/>
      <c r="M316" s="457"/>
      <c r="N316" s="457"/>
      <c r="O316" s="458"/>
    </row>
    <row r="317" spans="1:17" ht="13.5" thickBot="1" x14ac:dyDescent="0.3">
      <c r="A317" s="138"/>
      <c r="B317" s="382"/>
      <c r="C317" s="459"/>
      <c r="D317" s="460"/>
      <c r="E317" s="460"/>
      <c r="F317" s="460"/>
      <c r="G317" s="460"/>
      <c r="H317" s="460"/>
      <c r="I317" s="460"/>
      <c r="J317" s="460"/>
      <c r="K317" s="460"/>
      <c r="L317" s="460"/>
      <c r="M317" s="460"/>
      <c r="N317" s="460"/>
      <c r="O317" s="461"/>
    </row>
    <row r="318" spans="1:17" x14ac:dyDescent="0.25">
      <c r="A318" s="138"/>
      <c r="B318" s="137"/>
      <c r="C318" s="138"/>
      <c r="D318" s="138"/>
      <c r="E318" s="138"/>
      <c r="F318" s="138"/>
      <c r="G318" s="138"/>
      <c r="H318" s="138"/>
      <c r="I318" s="138"/>
      <c r="J318" s="138"/>
      <c r="K318" s="138"/>
      <c r="L318" s="138"/>
      <c r="M318" s="138"/>
      <c r="N318" s="138"/>
      <c r="O318" s="138"/>
    </row>
    <row r="319" spans="1:17" ht="13.5" thickBot="1" x14ac:dyDescent="0.3">
      <c r="A319" s="138"/>
      <c r="B319" s="137"/>
      <c r="C319" s="138"/>
      <c r="D319" s="138"/>
      <c r="E319" s="138"/>
      <c r="F319" s="138"/>
      <c r="G319" s="138"/>
      <c r="H319" s="138"/>
      <c r="I319" s="138"/>
      <c r="J319" s="138"/>
      <c r="K319" s="138"/>
      <c r="L319" s="138"/>
      <c r="M319" s="138"/>
      <c r="N319" s="138"/>
      <c r="O319" s="138"/>
    </row>
    <row r="320" spans="1:17" ht="27" customHeight="1" x14ac:dyDescent="0.25">
      <c r="A320" s="138"/>
      <c r="B320" s="365" t="s">
        <v>391</v>
      </c>
      <c r="C320" s="366"/>
      <c r="D320" s="366"/>
      <c r="E320" s="366"/>
      <c r="F320" s="366"/>
      <c r="G320" s="366"/>
      <c r="H320" s="366"/>
      <c r="I320" s="366"/>
      <c r="J320" s="366"/>
      <c r="K320" s="366"/>
      <c r="L320" s="366"/>
      <c r="M320" s="366"/>
      <c r="N320" s="366"/>
      <c r="O320" s="367"/>
      <c r="P320" s="162"/>
      <c r="Q320" s="162"/>
    </row>
    <row r="321" spans="1:17" ht="66.75" customHeight="1" thickBot="1" x14ac:dyDescent="0.3">
      <c r="A321" s="138"/>
      <c r="B321" s="504" t="s">
        <v>538</v>
      </c>
      <c r="C321" s="505"/>
      <c r="D321" s="505"/>
      <c r="E321" s="505"/>
      <c r="F321" s="505"/>
      <c r="G321" s="505"/>
      <c r="H321" s="505"/>
      <c r="I321" s="505"/>
      <c r="J321" s="505"/>
      <c r="K321" s="505"/>
      <c r="L321" s="505"/>
      <c r="M321" s="505"/>
      <c r="N321" s="505"/>
      <c r="O321" s="506"/>
    </row>
    <row r="322" spans="1:17" x14ac:dyDescent="0.2">
      <c r="A322" s="138"/>
      <c r="B322" s="198"/>
      <c r="C322" s="198"/>
      <c r="D322" s="198"/>
      <c r="E322" s="198"/>
      <c r="F322" s="198"/>
      <c r="G322" s="198"/>
      <c r="H322" s="198"/>
      <c r="I322" s="198"/>
      <c r="J322" s="198"/>
      <c r="K322" s="198"/>
      <c r="L322" s="198"/>
      <c r="M322" s="198"/>
      <c r="N322" s="198"/>
      <c r="O322" s="199"/>
    </row>
    <row r="323" spans="1:17" x14ac:dyDescent="0.2">
      <c r="A323" s="138"/>
      <c r="B323" s="198"/>
      <c r="C323" s="198"/>
      <c r="D323" s="198"/>
      <c r="E323" s="198"/>
      <c r="F323" s="198"/>
      <c r="G323" s="198"/>
      <c r="H323" s="198"/>
      <c r="I323" s="198"/>
      <c r="J323" s="198"/>
      <c r="K323" s="198"/>
      <c r="L323" s="198"/>
      <c r="M323" s="198"/>
      <c r="N323" s="198"/>
      <c r="O323" s="199"/>
    </row>
    <row r="324" spans="1:17" ht="14.25" customHeight="1" x14ac:dyDescent="0.25">
      <c r="A324" s="138"/>
      <c r="B324" s="450" t="s">
        <v>258</v>
      </c>
      <c r="C324" s="450"/>
      <c r="D324" s="450"/>
      <c r="E324" s="450"/>
      <c r="F324" s="450"/>
      <c r="G324" s="450"/>
      <c r="H324" s="450"/>
      <c r="I324" s="450"/>
      <c r="J324" s="450"/>
      <c r="K324" s="450"/>
      <c r="L324" s="450"/>
      <c r="M324" s="450"/>
      <c r="N324" s="450"/>
      <c r="O324" s="450"/>
    </row>
    <row r="325" spans="1:17" x14ac:dyDescent="0.2">
      <c r="A325" s="138"/>
      <c r="B325" s="198"/>
      <c r="C325" s="198"/>
      <c r="D325" s="198"/>
      <c r="E325" s="198"/>
      <c r="F325" s="198"/>
      <c r="G325" s="198"/>
      <c r="H325" s="198"/>
      <c r="I325" s="198"/>
      <c r="J325" s="198"/>
      <c r="K325" s="198"/>
      <c r="L325" s="198"/>
      <c r="M325" s="198"/>
      <c r="N325" s="198"/>
      <c r="O325" s="199"/>
    </row>
    <row r="326" spans="1:17" x14ac:dyDescent="0.2">
      <c r="A326" s="138"/>
      <c r="B326" s="198"/>
      <c r="C326" s="198"/>
      <c r="D326" s="198"/>
      <c r="E326" s="198"/>
      <c r="F326" s="198"/>
      <c r="G326" s="198"/>
      <c r="H326" s="198"/>
      <c r="I326" s="198"/>
      <c r="J326" s="198"/>
      <c r="K326" s="198"/>
      <c r="L326" s="198"/>
      <c r="M326" s="198"/>
      <c r="N326" s="198"/>
      <c r="O326" s="199"/>
    </row>
    <row r="327" spans="1:17" x14ac:dyDescent="0.2">
      <c r="A327" s="138"/>
      <c r="B327" s="198"/>
      <c r="C327" s="198"/>
      <c r="D327" s="198"/>
      <c r="E327" s="198"/>
      <c r="F327" s="198"/>
      <c r="G327" s="198"/>
      <c r="H327" s="198"/>
      <c r="I327" s="198"/>
      <c r="J327" s="198"/>
      <c r="K327" s="198"/>
      <c r="L327" s="198"/>
      <c r="M327" s="198"/>
      <c r="N327" s="198"/>
      <c r="O327" s="199"/>
    </row>
    <row r="328" spans="1:17" x14ac:dyDescent="0.2">
      <c r="A328" s="138"/>
      <c r="B328" s="198"/>
      <c r="C328" s="198"/>
      <c r="D328" s="198"/>
      <c r="E328" s="198"/>
      <c r="F328" s="198"/>
      <c r="G328" s="198"/>
      <c r="H328" s="198"/>
      <c r="I328" s="198"/>
      <c r="J328" s="198"/>
      <c r="K328" s="198"/>
      <c r="L328" s="198"/>
      <c r="M328" s="198"/>
      <c r="N328" s="198"/>
      <c r="O328" s="199"/>
    </row>
    <row r="329" spans="1:17" ht="93" customHeight="1" x14ac:dyDescent="0.25">
      <c r="A329" s="138"/>
      <c r="B329" s="422" t="s">
        <v>539</v>
      </c>
      <c r="C329" s="423"/>
      <c r="D329" s="423"/>
      <c r="E329" s="423"/>
      <c r="F329" s="423"/>
      <c r="G329" s="423"/>
      <c r="H329" s="423"/>
      <c r="I329" s="423"/>
      <c r="J329" s="423"/>
      <c r="K329" s="423"/>
      <c r="L329" s="423"/>
      <c r="M329" s="423"/>
      <c r="N329" s="423"/>
      <c r="O329" s="423"/>
      <c r="P329" s="163"/>
      <c r="Q329" s="163"/>
    </row>
  </sheetData>
  <mergeCells count="290">
    <mergeCell ref="B321:O321"/>
    <mergeCell ref="C255:O255"/>
    <mergeCell ref="C243:O245"/>
    <mergeCell ref="C242:O242"/>
    <mergeCell ref="C294:O296"/>
    <mergeCell ref="C293:O293"/>
    <mergeCell ref="C278:O280"/>
    <mergeCell ref="C277:O277"/>
    <mergeCell ref="C268:O270"/>
    <mergeCell ref="C267:O267"/>
    <mergeCell ref="C264:O266"/>
    <mergeCell ref="C263:O263"/>
    <mergeCell ref="C256:O258"/>
    <mergeCell ref="C248:N248"/>
    <mergeCell ref="C249:N249"/>
    <mergeCell ref="C250:N250"/>
    <mergeCell ref="C251:N251"/>
    <mergeCell ref="C252:N252"/>
    <mergeCell ref="C246:N246"/>
    <mergeCell ref="C247:N247"/>
    <mergeCell ref="C274:N274"/>
    <mergeCell ref="C275:N275"/>
    <mergeCell ref="C276:N276"/>
    <mergeCell ref="C281:N281"/>
    <mergeCell ref="C271:N271"/>
    <mergeCell ref="C195:O195"/>
    <mergeCell ref="C191:O193"/>
    <mergeCell ref="C190:O190"/>
    <mergeCell ref="C182:O184"/>
    <mergeCell ref="C181:O181"/>
    <mergeCell ref="C185:N185"/>
    <mergeCell ref="C186:N186"/>
    <mergeCell ref="C187:N187"/>
    <mergeCell ref="C188:N188"/>
    <mergeCell ref="C233:O235"/>
    <mergeCell ref="C232:O232"/>
    <mergeCell ref="C225:O227"/>
    <mergeCell ref="C224:O224"/>
    <mergeCell ref="C212:O214"/>
    <mergeCell ref="C211:O211"/>
    <mergeCell ref="C204:O206"/>
    <mergeCell ref="C203:O203"/>
    <mergeCell ref="C196:O198"/>
    <mergeCell ref="C229:N229"/>
    <mergeCell ref="C230:N230"/>
    <mergeCell ref="C231:N231"/>
    <mergeCell ref="C220:N220"/>
    <mergeCell ref="C315:O317"/>
    <mergeCell ref="C314:O314"/>
    <mergeCell ref="C50:O52"/>
    <mergeCell ref="C49:O49"/>
    <mergeCell ref="C82:O84"/>
    <mergeCell ref="C81:O81"/>
    <mergeCell ref="C72:O74"/>
    <mergeCell ref="C71:O71"/>
    <mergeCell ref="C92:O94"/>
    <mergeCell ref="C91:O91"/>
    <mergeCell ref="C124:O126"/>
    <mergeCell ref="C123:O123"/>
    <mergeCell ref="C118:O120"/>
    <mergeCell ref="C117:O117"/>
    <mergeCell ref="C113:O115"/>
    <mergeCell ref="C112:O112"/>
    <mergeCell ref="C152:O154"/>
    <mergeCell ref="C151:O151"/>
    <mergeCell ref="C131:O133"/>
    <mergeCell ref="C130:O130"/>
    <mergeCell ref="C172:O174"/>
    <mergeCell ref="C171:O171"/>
    <mergeCell ref="C166:O168"/>
    <mergeCell ref="C165:O165"/>
    <mergeCell ref="L22:O22"/>
    <mergeCell ref="H22:K22"/>
    <mergeCell ref="B22:G22"/>
    <mergeCell ref="B135:B149"/>
    <mergeCell ref="B324:O324"/>
    <mergeCell ref="B25:O25"/>
    <mergeCell ref="B237:B241"/>
    <mergeCell ref="B298:B313"/>
    <mergeCell ref="C308:N308"/>
    <mergeCell ref="C309:N309"/>
    <mergeCell ref="C310:N310"/>
    <mergeCell ref="C311:N311"/>
    <mergeCell ref="C312:N312"/>
    <mergeCell ref="C313:N313"/>
    <mergeCell ref="C299:N299"/>
    <mergeCell ref="C300:N300"/>
    <mergeCell ref="C301:N301"/>
    <mergeCell ref="C302:N302"/>
    <mergeCell ref="C303:N303"/>
    <mergeCell ref="C304:N304"/>
    <mergeCell ref="C305:N305"/>
    <mergeCell ref="C306:N306"/>
    <mergeCell ref="C307:N307"/>
    <mergeCell ref="B203:B206"/>
    <mergeCell ref="B207:B210"/>
    <mergeCell ref="C236:N236"/>
    <mergeCell ref="C237:N237"/>
    <mergeCell ref="C240:N240"/>
    <mergeCell ref="C241:N241"/>
    <mergeCell ref="C148:N148"/>
    <mergeCell ref="C149:N149"/>
    <mergeCell ref="C177:N177"/>
    <mergeCell ref="C178:N178"/>
    <mergeCell ref="C179:N179"/>
    <mergeCell ref="C189:N189"/>
    <mergeCell ref="C194:N194"/>
    <mergeCell ref="C216:N216"/>
    <mergeCell ref="C217:N217"/>
    <mergeCell ref="C218:N218"/>
    <mergeCell ref="C219:N219"/>
    <mergeCell ref="C199:N199"/>
    <mergeCell ref="C200:N200"/>
    <mergeCell ref="C201:N201"/>
    <mergeCell ref="C202:N202"/>
    <mergeCell ref="C210:N210"/>
    <mergeCell ref="C207:N207"/>
    <mergeCell ref="C208:N208"/>
    <mergeCell ref="C209:N209"/>
    <mergeCell ref="C155:N155"/>
    <mergeCell ref="C156:N156"/>
    <mergeCell ref="C170:N170"/>
    <mergeCell ref="C162:N162"/>
    <mergeCell ref="C163:N163"/>
    <mergeCell ref="C164:N164"/>
    <mergeCell ref="C169:N169"/>
    <mergeCell ref="C161:N161"/>
    <mergeCell ref="C180:N180"/>
    <mergeCell ref="C175:N175"/>
    <mergeCell ref="C176:N176"/>
    <mergeCell ref="C158:O160"/>
    <mergeCell ref="C157:O157"/>
    <mergeCell ref="B329:O329"/>
    <mergeCell ref="C32:N32"/>
    <mergeCell ref="C33:N33"/>
    <mergeCell ref="C34:N34"/>
    <mergeCell ref="C35:N35"/>
    <mergeCell ref="C36:N36"/>
    <mergeCell ref="C31:N31"/>
    <mergeCell ref="C60:N60"/>
    <mergeCell ref="C61:N61"/>
    <mergeCell ref="C53:N53"/>
    <mergeCell ref="C54:N54"/>
    <mergeCell ref="C55:N55"/>
    <mergeCell ref="C56:N56"/>
    <mergeCell ref="C47:N47"/>
    <mergeCell ref="C48:N48"/>
    <mergeCell ref="C87:N87"/>
    <mergeCell ref="C88:N88"/>
    <mergeCell ref="C80:N80"/>
    <mergeCell ref="C238:N238"/>
    <mergeCell ref="C239:N239"/>
    <mergeCell ref="C63:N63"/>
    <mergeCell ref="C64:N64"/>
    <mergeCell ref="C65:N65"/>
    <mergeCell ref="C66:N66"/>
    <mergeCell ref="C27:O27"/>
    <mergeCell ref="B23:G23"/>
    <mergeCell ref="H23:K23"/>
    <mergeCell ref="L23:O23"/>
    <mergeCell ref="C42:N42"/>
    <mergeCell ref="C43:N43"/>
    <mergeCell ref="C45:N45"/>
    <mergeCell ref="C46:N46"/>
    <mergeCell ref="C37:N37"/>
    <mergeCell ref="C38:N38"/>
    <mergeCell ref="C39:N39"/>
    <mergeCell ref="C40:N40"/>
    <mergeCell ref="C41:N41"/>
    <mergeCell ref="C44:N44"/>
    <mergeCell ref="C57:N57"/>
    <mergeCell ref="C58:N58"/>
    <mergeCell ref="C59:N59"/>
    <mergeCell ref="C95:N95"/>
    <mergeCell ref="C75:N75"/>
    <mergeCell ref="C76:N76"/>
    <mergeCell ref="C77:N77"/>
    <mergeCell ref="C78:N78"/>
    <mergeCell ref="C79:N79"/>
    <mergeCell ref="C67:N67"/>
    <mergeCell ref="C68:N68"/>
    <mergeCell ref="C69:N69"/>
    <mergeCell ref="C70:N70"/>
    <mergeCell ref="C62:N62"/>
    <mergeCell ref="C96:N96"/>
    <mergeCell ref="C97:N97"/>
    <mergeCell ref="C98:N98"/>
    <mergeCell ref="C89:N89"/>
    <mergeCell ref="C90:N90"/>
    <mergeCell ref="C85:N85"/>
    <mergeCell ref="C86:N86"/>
    <mergeCell ref="C104:N104"/>
    <mergeCell ref="C105:N105"/>
    <mergeCell ref="C106:N106"/>
    <mergeCell ref="C107:N107"/>
    <mergeCell ref="C108:N108"/>
    <mergeCell ref="C99:N99"/>
    <mergeCell ref="C100:N100"/>
    <mergeCell ref="C101:N101"/>
    <mergeCell ref="C102:N102"/>
    <mergeCell ref="C103:N103"/>
    <mergeCell ref="C121:N121"/>
    <mergeCell ref="C109:N109"/>
    <mergeCell ref="C110:N110"/>
    <mergeCell ref="C111:N111"/>
    <mergeCell ref="C150:N150"/>
    <mergeCell ref="C127:N127"/>
    <mergeCell ref="C128:N128"/>
    <mergeCell ref="C129:N129"/>
    <mergeCell ref="C135:N135"/>
    <mergeCell ref="C136:N136"/>
    <mergeCell ref="C137:N137"/>
    <mergeCell ref="C138:N138"/>
    <mergeCell ref="C139:N139"/>
    <mergeCell ref="C140:N140"/>
    <mergeCell ref="C141:N141"/>
    <mergeCell ref="C142:N142"/>
    <mergeCell ref="C143:N143"/>
    <mergeCell ref="C144:N144"/>
    <mergeCell ref="C145:N145"/>
    <mergeCell ref="C146:N146"/>
    <mergeCell ref="C147:N147"/>
    <mergeCell ref="C272:N272"/>
    <mergeCell ref="C273:N273"/>
    <mergeCell ref="C260:N260"/>
    <mergeCell ref="C261:N261"/>
    <mergeCell ref="C262:N262"/>
    <mergeCell ref="B117:B120"/>
    <mergeCell ref="B112:B115"/>
    <mergeCell ref="B107:B111"/>
    <mergeCell ref="B282:B286"/>
    <mergeCell ref="B277:B280"/>
    <mergeCell ref="B272:B276"/>
    <mergeCell ref="B263:B266"/>
    <mergeCell ref="B260:B262"/>
    <mergeCell ref="C221:N221"/>
    <mergeCell ref="C222:N222"/>
    <mergeCell ref="C253:N253"/>
    <mergeCell ref="C254:N254"/>
    <mergeCell ref="C223:N223"/>
    <mergeCell ref="C228:N228"/>
    <mergeCell ref="C215:N215"/>
    <mergeCell ref="C134:N134"/>
    <mergeCell ref="C259:N259"/>
    <mergeCell ref="C122:N122"/>
    <mergeCell ref="C116:N116"/>
    <mergeCell ref="C291:N291"/>
    <mergeCell ref="C292:N292"/>
    <mergeCell ref="C287:N287"/>
    <mergeCell ref="C288:N288"/>
    <mergeCell ref="C289:N289"/>
    <mergeCell ref="C282:N282"/>
    <mergeCell ref="C283:N283"/>
    <mergeCell ref="C284:N284"/>
    <mergeCell ref="C285:N285"/>
    <mergeCell ref="C286:N286"/>
    <mergeCell ref="B49:B52"/>
    <mergeCell ref="B37:B48"/>
    <mergeCell ref="B32:B36"/>
    <mergeCell ref="B96:B106"/>
    <mergeCell ref="B86:B94"/>
    <mergeCell ref="B81:B84"/>
    <mergeCell ref="B69:B80"/>
    <mergeCell ref="B54:B68"/>
    <mergeCell ref="B151:B154"/>
    <mergeCell ref="B121:B133"/>
    <mergeCell ref="B320:O320"/>
    <mergeCell ref="B195:B198"/>
    <mergeCell ref="B186:B189"/>
    <mergeCell ref="B177:B180"/>
    <mergeCell ref="B171:B174"/>
    <mergeCell ref="B155:B170"/>
    <mergeCell ref="B255:B258"/>
    <mergeCell ref="B247:B254"/>
    <mergeCell ref="B229:B231"/>
    <mergeCell ref="B216:B223"/>
    <mergeCell ref="B200:B202"/>
    <mergeCell ref="B267:B270"/>
    <mergeCell ref="B314:B317"/>
    <mergeCell ref="B211:B214"/>
    <mergeCell ref="B181:B184"/>
    <mergeCell ref="B190:B193"/>
    <mergeCell ref="B224:B227"/>
    <mergeCell ref="B232:B235"/>
    <mergeCell ref="B293:B296"/>
    <mergeCell ref="B287:B292"/>
    <mergeCell ref="B242:B245"/>
    <mergeCell ref="C297:N297"/>
    <mergeCell ref="C298:N298"/>
    <mergeCell ref="C290:N290"/>
  </mergeCells>
  <conditionalFormatting sqref="O32:O48">
    <cfRule type="expression" dxfId="215" priority="83">
      <formula>UPPER($O$31)="No"</formula>
    </cfRule>
  </conditionalFormatting>
  <conditionalFormatting sqref="O54:O70 O75:O80">
    <cfRule type="expression" dxfId="214" priority="82">
      <formula>UPPER($O$53)="No"</formula>
    </cfRule>
  </conditionalFormatting>
  <conditionalFormatting sqref="O86:O90">
    <cfRule type="expression" dxfId="213" priority="81">
      <formula>UPPER($O$85)="No"</formula>
    </cfRule>
  </conditionalFormatting>
  <conditionalFormatting sqref="O96:O111">
    <cfRule type="expression" dxfId="212" priority="80">
      <formula>UPPER($O$95)="No"</formula>
    </cfRule>
  </conditionalFormatting>
  <conditionalFormatting sqref="O127:O129 O121:O122">
    <cfRule type="expression" dxfId="211" priority="79">
      <formula>UPPER($O$116)="No"</formula>
    </cfRule>
  </conditionalFormatting>
  <conditionalFormatting sqref="O150 O155:O156 O169:O170 O161:O164">
    <cfRule type="expression" dxfId="210" priority="78">
      <formula>UPPER($O$134)="No"</formula>
    </cfRule>
  </conditionalFormatting>
  <conditionalFormatting sqref="O177:O180">
    <cfRule type="expression" dxfId="209" priority="77">
      <formula>UPPER($O$176)="No"</formula>
    </cfRule>
  </conditionalFormatting>
  <conditionalFormatting sqref="O186:O189">
    <cfRule type="expression" dxfId="208" priority="76">
      <formula>UPPER($O$185)="No"</formula>
    </cfRule>
  </conditionalFormatting>
  <conditionalFormatting sqref="O216:O223">
    <cfRule type="expression" dxfId="207" priority="73">
      <formula>UPPER($O$215)="No"</formula>
    </cfRule>
  </conditionalFormatting>
  <conditionalFormatting sqref="O229:O231">
    <cfRule type="expression" dxfId="206" priority="72">
      <formula>UPPER($O$228)="No"</formula>
    </cfRule>
  </conditionalFormatting>
  <conditionalFormatting sqref="O247:O254">
    <cfRule type="expression" dxfId="205" priority="71">
      <formula>UPPER($O$246)="No"</formula>
    </cfRule>
  </conditionalFormatting>
  <conditionalFormatting sqref="O260:O262">
    <cfRule type="expression" dxfId="204" priority="70">
      <formula>UPPER($O$259)="No"</formula>
    </cfRule>
  </conditionalFormatting>
  <conditionalFormatting sqref="O272:O276">
    <cfRule type="expression" dxfId="203" priority="68">
      <formula>UPPER($O$271)="No"</formula>
    </cfRule>
  </conditionalFormatting>
  <conditionalFormatting sqref="O282:O292">
    <cfRule type="expression" dxfId="202" priority="67">
      <formula>UPPER($O$281)="No"</formula>
    </cfRule>
  </conditionalFormatting>
  <conditionalFormatting sqref="O149">
    <cfRule type="expression" dxfId="201" priority="60">
      <formula>UPPER($O$134)="No"</formula>
    </cfRule>
  </conditionalFormatting>
  <conditionalFormatting sqref="O148">
    <cfRule type="expression" dxfId="200" priority="59">
      <formula>UPPER($O$134)="No"</formula>
    </cfRule>
  </conditionalFormatting>
  <conditionalFormatting sqref="O147">
    <cfRule type="expression" dxfId="199" priority="58">
      <formula>UPPER($O$134)="No"</formula>
    </cfRule>
  </conditionalFormatting>
  <conditionalFormatting sqref="O146">
    <cfRule type="expression" dxfId="198" priority="57">
      <formula>UPPER($O$134)="No"</formula>
    </cfRule>
  </conditionalFormatting>
  <conditionalFormatting sqref="O145">
    <cfRule type="expression" dxfId="197" priority="56">
      <formula>UPPER($O$134)="No"</formula>
    </cfRule>
  </conditionalFormatting>
  <conditionalFormatting sqref="O144">
    <cfRule type="expression" dxfId="196" priority="55">
      <formula>UPPER($O$134)="No"</formula>
    </cfRule>
  </conditionalFormatting>
  <conditionalFormatting sqref="O143">
    <cfRule type="expression" dxfId="195" priority="54">
      <formula>UPPER($O$134)="No"</formula>
    </cfRule>
  </conditionalFormatting>
  <conditionalFormatting sqref="O142">
    <cfRule type="expression" dxfId="194" priority="53">
      <formula>UPPER($O$134)="No"</formula>
    </cfRule>
  </conditionalFormatting>
  <conditionalFormatting sqref="O141">
    <cfRule type="expression" dxfId="193" priority="52">
      <formula>UPPER($O$134)="No"</formula>
    </cfRule>
  </conditionalFormatting>
  <conditionalFormatting sqref="O140">
    <cfRule type="expression" dxfId="192" priority="51">
      <formula>UPPER($O$134)="No"</formula>
    </cfRule>
  </conditionalFormatting>
  <conditionalFormatting sqref="O139">
    <cfRule type="expression" dxfId="191" priority="50">
      <formula>UPPER($O$134)="No"</formula>
    </cfRule>
  </conditionalFormatting>
  <conditionalFormatting sqref="O138">
    <cfRule type="expression" dxfId="190" priority="49">
      <formula>UPPER($O$134)="No"</formula>
    </cfRule>
  </conditionalFormatting>
  <conditionalFormatting sqref="O137">
    <cfRule type="expression" dxfId="189" priority="48">
      <formula>UPPER($O$134)="No"</formula>
    </cfRule>
  </conditionalFormatting>
  <conditionalFormatting sqref="O136">
    <cfRule type="expression" dxfId="188" priority="47">
      <formula>UPPER($O$134)="No"</formula>
    </cfRule>
  </conditionalFormatting>
  <conditionalFormatting sqref="O135">
    <cfRule type="expression" dxfId="187" priority="46">
      <formula>UPPER($O$134)="No"</formula>
    </cfRule>
  </conditionalFormatting>
  <conditionalFormatting sqref="O200:O202">
    <cfRule type="expression" dxfId="186" priority="45">
      <formula>UPPER($O$199)="No"</formula>
    </cfRule>
  </conditionalFormatting>
  <conditionalFormatting sqref="O237:O241">
    <cfRule type="expression" dxfId="185" priority="44">
      <formula>UPPER($O$236)="No"</formula>
    </cfRule>
  </conditionalFormatting>
  <conditionalFormatting sqref="O298:O313">
    <cfRule type="expression" dxfId="184" priority="43">
      <formula>UPPER($O$297)="No"</formula>
    </cfRule>
  </conditionalFormatting>
  <conditionalFormatting sqref="O89:O90">
    <cfRule type="expression" dxfId="183" priority="37">
      <formula>UPPER($O$88)="No"</formula>
    </cfRule>
  </conditionalFormatting>
  <conditionalFormatting sqref="O128:O129">
    <cfRule type="expression" dxfId="182" priority="35">
      <formula>UPPER($O$127)="No"</formula>
    </cfRule>
  </conditionalFormatting>
  <conditionalFormatting sqref="O164">
    <cfRule type="expression" dxfId="181" priority="33">
      <formula>UPPER($O$163)="No"</formula>
    </cfRule>
  </conditionalFormatting>
  <conditionalFormatting sqref="O304:O313">
    <cfRule type="expression" dxfId="180" priority="31">
      <formula>UPPER($O$303)="No"</formula>
    </cfRule>
  </conditionalFormatting>
  <conditionalFormatting sqref="C50:O52">
    <cfRule type="expression" dxfId="179" priority="30">
      <formula>UPPER($O$31)="No"</formula>
    </cfRule>
  </conditionalFormatting>
  <conditionalFormatting sqref="C72:O74">
    <cfRule type="expression" dxfId="178" priority="27">
      <formula>UPPER($O$70)="No"</formula>
    </cfRule>
    <cfRule type="expression" dxfId="177" priority="29">
      <formula>UPPER($O$53)="No"</formula>
    </cfRule>
  </conditionalFormatting>
  <conditionalFormatting sqref="C82:O84">
    <cfRule type="expression" dxfId="176" priority="28">
      <formula>UPPER($O$53)="No"</formula>
    </cfRule>
  </conditionalFormatting>
  <conditionalFormatting sqref="C92:O94">
    <cfRule type="expression" dxfId="175" priority="25">
      <formula>UPPER($O$88)="No"</formula>
    </cfRule>
    <cfRule type="expression" dxfId="174" priority="26">
      <formula>UPPER($O$85)="No"</formula>
    </cfRule>
  </conditionalFormatting>
  <conditionalFormatting sqref="C113:O115">
    <cfRule type="expression" dxfId="173" priority="24">
      <formula>UPPER($O$95)="No"</formula>
    </cfRule>
  </conditionalFormatting>
  <conditionalFormatting sqref="C118:O120">
    <cfRule type="expression" dxfId="172" priority="23">
      <formula>UPPER($O$116)="No"</formula>
    </cfRule>
  </conditionalFormatting>
  <conditionalFormatting sqref="C124:O126 C131:O133">
    <cfRule type="expression" dxfId="171" priority="22">
      <formula>UPPER($O$116)="No"</formula>
    </cfRule>
  </conditionalFormatting>
  <conditionalFormatting sqref="C124:O126">
    <cfRule type="expression" dxfId="170" priority="21">
      <formula>UPPER($O$122)="No"</formula>
    </cfRule>
  </conditionalFormatting>
  <conditionalFormatting sqref="C131:O133">
    <cfRule type="expression" dxfId="169" priority="20">
      <formula>UPPER($O$127)="No"</formula>
    </cfRule>
  </conditionalFormatting>
  <conditionalFormatting sqref="C152:O154">
    <cfRule type="expression" dxfId="168" priority="17">
      <formula>UPPER($O$150)="No"</formula>
    </cfRule>
    <cfRule type="expression" dxfId="167" priority="19">
      <formula>UPPER($O$134)="No"</formula>
    </cfRule>
  </conditionalFormatting>
  <conditionalFormatting sqref="C158:O160 C166:O168 C172:O174">
    <cfRule type="expression" dxfId="166" priority="18">
      <formula>UPPER($O$134)="No"</formula>
    </cfRule>
  </conditionalFormatting>
  <conditionalFormatting sqref="C158:O160">
    <cfRule type="expression" dxfId="165" priority="16">
      <formula>UPPER($O$156)="No"</formula>
    </cfRule>
  </conditionalFormatting>
  <conditionalFormatting sqref="C166:O168">
    <cfRule type="expression" dxfId="164" priority="15">
      <formula>UPPER($O$163)="No"</formula>
    </cfRule>
  </conditionalFormatting>
  <conditionalFormatting sqref="C182:O184">
    <cfRule type="expression" dxfId="163" priority="14">
      <formula>UPPER($O$176)="No"</formula>
    </cfRule>
  </conditionalFormatting>
  <conditionalFormatting sqref="C191:O193">
    <cfRule type="expression" dxfId="162" priority="13">
      <formula>UPPER($O$185)="No"</formula>
    </cfRule>
  </conditionalFormatting>
  <conditionalFormatting sqref="C196:O198">
    <cfRule type="expression" dxfId="161" priority="12">
      <formula>UPPER($O$194)="No"</formula>
    </cfRule>
  </conditionalFormatting>
  <conditionalFormatting sqref="C204:O206">
    <cfRule type="expression" dxfId="160" priority="11">
      <formula>UPPER($O$199)="No"</formula>
    </cfRule>
  </conditionalFormatting>
  <conditionalFormatting sqref="C225:O227">
    <cfRule type="expression" dxfId="159" priority="10">
      <formula>UPPER($O$215)="No"</formula>
    </cfRule>
  </conditionalFormatting>
  <conditionalFormatting sqref="C233:O235">
    <cfRule type="expression" dxfId="158" priority="9">
      <formula>UPPER($O$228)="No"</formula>
    </cfRule>
  </conditionalFormatting>
  <conditionalFormatting sqref="C243:O245">
    <cfRule type="expression" dxfId="157" priority="8">
      <formula>UPPER($O$236)="No"</formula>
    </cfRule>
  </conditionalFormatting>
  <conditionalFormatting sqref="C256:O258">
    <cfRule type="expression" dxfId="156" priority="7">
      <formula>UPPER($O$246)="No"</formula>
    </cfRule>
  </conditionalFormatting>
  <conditionalFormatting sqref="C264:O266">
    <cfRule type="expression" dxfId="155" priority="6">
      <formula>UPPER($O$259)="No"</formula>
    </cfRule>
  </conditionalFormatting>
  <conditionalFormatting sqref="C268:O270">
    <cfRule type="expression" dxfId="154" priority="5">
      <formula>UPPER($O$259)="No"</formula>
    </cfRule>
  </conditionalFormatting>
  <conditionalFormatting sqref="C278:O280">
    <cfRule type="expression" dxfId="153" priority="4">
      <formula>UPPER($O$271)="No"</formula>
    </cfRule>
  </conditionalFormatting>
  <conditionalFormatting sqref="C294:O296">
    <cfRule type="expression" dxfId="152" priority="3">
      <formula>UPPER($O$281)="No"</formula>
    </cfRule>
  </conditionalFormatting>
  <conditionalFormatting sqref="C315:O317">
    <cfRule type="expression" dxfId="151" priority="2">
      <formula>UPPER($O$297)="No"</formula>
    </cfRule>
  </conditionalFormatting>
  <conditionalFormatting sqref="O155:O156 C158:O160 O161:O164 C166:O168 O169:O170 C172:O174">
    <cfRule type="expression" dxfId="150" priority="1">
      <formula>UPPER($O$150)="No"</formula>
    </cfRule>
  </conditionalFormatting>
  <dataValidations count="2">
    <dataValidation type="list" allowBlank="1" showInputMessage="1" showErrorMessage="1" promptTitle="Yes or No" prompt="_x000a_" sqref="O31 O33:O36 O53 O55:O68 O136:O150 O85 O70 O87:O90 O95 O97:O106 O108:O111 O116 O122 O127:O129 O156 O161:O164 O169:O170 O175:O176 O215 O185 O199 O305:O313 O80 O248:O254 O259 O261:O262 O271 O236 O281 O283:O286 O288:O292 O273:O274 O276 O38:O48 O201:O202 O134 O246 O228 O297 O299:O303 O75:O78 O217:O223 O230:O231 O238:O241 O208:O210 O178:O180 O187:O189 O194">
      <formula1>"Yes,No"</formula1>
    </dataValidation>
    <dataValidation type="list" allowBlank="1" showInputMessage="1" showErrorMessage="1" promptTitle="Yes, No or N/A" prompt="_x000a_" sqref="O275 O79">
      <formula1>"Yes,No,N/A"</formula1>
    </dataValidation>
  </dataValidations>
  <pageMargins left="0.59055118110236227" right="0.59055118110236227" top="0.27559055118110237" bottom="0.70866141732283472" header="0.31496062992125984" footer="0"/>
  <pageSetup paperSize="9" scale="60" fitToHeight="0" orientation="portrait" r:id="rId1"/>
  <headerFooter>
    <oddFooter>&amp;LNSQHS Standards Edition 2 Version 1.0 - Standard 2 Partnering with Consumers
Page &amp;P of &amp;N&amp;CPrinted copies are uncontrolled&amp;R&amp;G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8"/>
  <sheetViews>
    <sheetView zoomScaleNormal="100" workbookViewId="0"/>
  </sheetViews>
  <sheetFormatPr defaultColWidth="9.140625" defaultRowHeight="12.75" x14ac:dyDescent="0.2"/>
  <cols>
    <col min="1" max="1" width="2.7109375" style="26" customWidth="1"/>
    <col min="2" max="14" width="9.140625" style="26"/>
    <col min="15" max="29" width="15.7109375" style="29" customWidth="1"/>
    <col min="30" max="30" width="3.42578125" style="26" customWidth="1"/>
    <col min="31" max="32" width="10.7109375" style="29" customWidth="1"/>
    <col min="33" max="33" width="11.85546875" style="29" customWidth="1"/>
    <col min="34" max="34" width="11.42578125" style="29" bestFit="1" customWidth="1"/>
    <col min="35" max="16384" width="9.140625" style="26"/>
  </cols>
  <sheetData>
    <row r="1" spans="1:34" x14ac:dyDescent="0.2">
      <c r="A1" s="24"/>
      <c r="B1" s="24"/>
      <c r="C1" s="24"/>
      <c r="D1" s="24"/>
      <c r="E1" s="24"/>
      <c r="F1" s="24"/>
      <c r="G1" s="24"/>
      <c r="H1" s="24"/>
      <c r="I1" s="24"/>
      <c r="J1" s="24"/>
      <c r="K1" s="24"/>
      <c r="L1" s="24"/>
      <c r="M1" s="24"/>
      <c r="N1" s="24"/>
      <c r="O1" s="25"/>
      <c r="P1" s="25"/>
      <c r="Q1" s="25"/>
      <c r="R1" s="25"/>
      <c r="S1" s="25"/>
      <c r="T1" s="25"/>
      <c r="U1" s="25"/>
      <c r="V1" s="25"/>
      <c r="W1" s="25"/>
      <c r="X1" s="25"/>
      <c r="Y1" s="25"/>
      <c r="Z1" s="25"/>
      <c r="AA1" s="25"/>
      <c r="AB1" s="25"/>
      <c r="AC1" s="25"/>
      <c r="AD1" s="24"/>
      <c r="AE1" s="25"/>
      <c r="AF1" s="25"/>
      <c r="AG1" s="25"/>
      <c r="AH1" s="25"/>
    </row>
    <row r="2" spans="1:34" x14ac:dyDescent="0.2">
      <c r="A2" s="24"/>
      <c r="B2" s="24"/>
      <c r="C2" s="24"/>
      <c r="D2" s="24"/>
      <c r="E2" s="24"/>
      <c r="F2" s="24"/>
      <c r="G2" s="24"/>
      <c r="H2" s="24"/>
      <c r="I2" s="24"/>
      <c r="J2" s="24"/>
      <c r="K2" s="24"/>
      <c r="L2" s="24"/>
      <c r="M2" s="24"/>
      <c r="N2" s="24"/>
      <c r="O2" s="25"/>
      <c r="P2" s="25"/>
      <c r="Q2" s="25"/>
      <c r="R2" s="25"/>
      <c r="S2" s="25"/>
      <c r="T2" s="25"/>
      <c r="U2" s="25"/>
      <c r="V2" s="25"/>
      <c r="W2" s="25"/>
      <c r="X2" s="25"/>
      <c r="Y2" s="25"/>
      <c r="Z2" s="25"/>
      <c r="AA2" s="25"/>
      <c r="AB2" s="25"/>
      <c r="AC2" s="25"/>
      <c r="AD2" s="24"/>
      <c r="AE2" s="25"/>
      <c r="AF2" s="25"/>
      <c r="AG2" s="25"/>
      <c r="AH2" s="25"/>
    </row>
    <row r="3" spans="1:34" x14ac:dyDescent="0.2">
      <c r="A3" s="24"/>
      <c r="B3" s="24"/>
      <c r="C3" s="24"/>
      <c r="D3" s="24"/>
      <c r="E3" s="24"/>
      <c r="F3" s="24"/>
      <c r="G3" s="24"/>
      <c r="H3" s="24"/>
      <c r="I3" s="24"/>
      <c r="J3" s="24"/>
      <c r="K3" s="24"/>
      <c r="L3" s="24"/>
      <c r="M3" s="24"/>
      <c r="N3" s="24"/>
      <c r="O3" s="25"/>
      <c r="P3" s="25"/>
      <c r="Q3" s="25"/>
      <c r="R3" s="25"/>
      <c r="S3" s="25"/>
      <c r="T3" s="25"/>
      <c r="U3" s="25"/>
      <c r="V3" s="25"/>
      <c r="W3" s="25"/>
      <c r="X3" s="25"/>
      <c r="Y3" s="25"/>
      <c r="Z3" s="25"/>
      <c r="AA3" s="25"/>
      <c r="AB3" s="25"/>
      <c r="AC3" s="25"/>
      <c r="AD3" s="24"/>
      <c r="AE3" s="25"/>
      <c r="AF3" s="25"/>
      <c r="AG3" s="25"/>
      <c r="AH3" s="25"/>
    </row>
    <row r="4" spans="1:34" x14ac:dyDescent="0.2">
      <c r="A4" s="24"/>
      <c r="B4" s="24"/>
      <c r="C4" s="24"/>
      <c r="D4" s="24"/>
      <c r="E4" s="24"/>
      <c r="F4" s="24"/>
      <c r="G4" s="24"/>
      <c r="H4" s="24"/>
      <c r="I4" s="24"/>
      <c r="J4" s="24"/>
      <c r="K4" s="24"/>
      <c r="L4" s="24"/>
      <c r="M4" s="24"/>
      <c r="N4" s="24"/>
      <c r="O4" s="25"/>
      <c r="P4" s="25"/>
      <c r="Q4" s="25"/>
      <c r="R4" s="25"/>
      <c r="S4" s="25"/>
      <c r="T4" s="25"/>
      <c r="U4" s="25"/>
      <c r="V4" s="25"/>
      <c r="W4" s="25"/>
      <c r="X4" s="25"/>
      <c r="Y4" s="25"/>
      <c r="Z4" s="25"/>
      <c r="AA4" s="25"/>
      <c r="AB4" s="25"/>
      <c r="AC4" s="25"/>
      <c r="AD4" s="24"/>
      <c r="AE4" s="25"/>
      <c r="AF4" s="25"/>
      <c r="AG4" s="25"/>
      <c r="AH4" s="25"/>
    </row>
    <row r="5" spans="1:34" x14ac:dyDescent="0.2">
      <c r="A5" s="24"/>
      <c r="B5" s="24"/>
      <c r="C5" s="24"/>
      <c r="D5" s="24"/>
      <c r="E5" s="24"/>
      <c r="F5" s="24"/>
      <c r="G5" s="24"/>
      <c r="H5" s="24"/>
      <c r="I5" s="24"/>
      <c r="J5" s="24"/>
      <c r="K5" s="24"/>
      <c r="L5" s="24"/>
      <c r="M5" s="24"/>
      <c r="N5" s="24"/>
      <c r="O5" s="25"/>
      <c r="P5" s="25"/>
      <c r="Q5" s="25"/>
      <c r="R5" s="25"/>
      <c r="S5" s="25"/>
      <c r="T5" s="25"/>
      <c r="U5" s="25"/>
      <c r="V5" s="25"/>
      <c r="W5" s="25"/>
      <c r="X5" s="25"/>
      <c r="Y5" s="25"/>
      <c r="Z5" s="25"/>
      <c r="AA5" s="25"/>
      <c r="AB5" s="25"/>
      <c r="AC5" s="25"/>
      <c r="AD5" s="24"/>
      <c r="AE5" s="25"/>
      <c r="AF5" s="25"/>
      <c r="AG5" s="25"/>
      <c r="AH5" s="25"/>
    </row>
    <row r="6" spans="1:34" x14ac:dyDescent="0.2">
      <c r="A6" s="24"/>
      <c r="B6" s="24"/>
      <c r="C6" s="24"/>
      <c r="D6" s="24"/>
      <c r="E6" s="24"/>
      <c r="F6" s="24"/>
      <c r="G6" s="24"/>
      <c r="H6" s="24"/>
      <c r="I6" s="24"/>
      <c r="J6" s="24"/>
      <c r="K6" s="24"/>
      <c r="L6" s="24"/>
      <c r="M6" s="24"/>
      <c r="N6" s="24"/>
      <c r="O6" s="25"/>
      <c r="P6" s="25"/>
      <c r="Q6" s="25"/>
      <c r="R6" s="25"/>
      <c r="S6" s="25"/>
      <c r="T6" s="25"/>
      <c r="U6" s="25"/>
      <c r="V6" s="25"/>
      <c r="W6" s="25"/>
      <c r="X6" s="25"/>
      <c r="Y6" s="25"/>
      <c r="Z6" s="25"/>
      <c r="AA6" s="25"/>
      <c r="AB6" s="25"/>
      <c r="AC6" s="25"/>
      <c r="AD6" s="24"/>
      <c r="AE6" s="25"/>
      <c r="AF6" s="25"/>
      <c r="AG6" s="25"/>
      <c r="AH6" s="25"/>
    </row>
    <row r="7" spans="1:34" x14ac:dyDescent="0.2">
      <c r="A7" s="24"/>
      <c r="B7" s="24"/>
      <c r="C7" s="24"/>
      <c r="D7" s="24"/>
      <c r="E7" s="24"/>
      <c r="F7" s="24"/>
      <c r="G7" s="24"/>
      <c r="H7" s="24"/>
      <c r="I7" s="24"/>
      <c r="J7" s="24"/>
      <c r="K7" s="24"/>
      <c r="L7" s="24"/>
      <c r="M7" s="24"/>
      <c r="N7" s="24"/>
      <c r="O7" s="25"/>
      <c r="P7" s="25"/>
      <c r="Q7" s="25"/>
      <c r="R7" s="25"/>
      <c r="S7" s="25"/>
      <c r="T7" s="25"/>
      <c r="U7" s="25"/>
      <c r="V7" s="25"/>
      <c r="W7" s="25"/>
      <c r="X7" s="25"/>
      <c r="Y7" s="25"/>
      <c r="Z7" s="25"/>
      <c r="AA7" s="25"/>
      <c r="AB7" s="25"/>
      <c r="AC7" s="25"/>
      <c r="AD7" s="24"/>
      <c r="AE7" s="25"/>
      <c r="AF7" s="25"/>
      <c r="AG7" s="25"/>
      <c r="AH7" s="25"/>
    </row>
    <row r="8" spans="1:34" x14ac:dyDescent="0.2">
      <c r="A8" s="24"/>
      <c r="B8" s="24"/>
      <c r="C8" s="24"/>
      <c r="D8" s="24"/>
      <c r="E8" s="24"/>
      <c r="F8" s="24"/>
      <c r="G8" s="24"/>
      <c r="H8" s="24"/>
      <c r="I8" s="24"/>
      <c r="J8" s="24"/>
      <c r="K8" s="24"/>
      <c r="L8" s="24"/>
      <c r="M8" s="24"/>
      <c r="N8" s="24"/>
      <c r="O8" s="25"/>
      <c r="P8" s="25"/>
      <c r="Q8" s="25"/>
      <c r="R8" s="25"/>
      <c r="S8" s="25"/>
      <c r="T8" s="25"/>
      <c r="U8" s="25"/>
      <c r="V8" s="25"/>
      <c r="W8" s="25"/>
      <c r="X8" s="25"/>
      <c r="Y8" s="25"/>
      <c r="Z8" s="25"/>
      <c r="AA8" s="25"/>
      <c r="AB8" s="25"/>
      <c r="AC8" s="25"/>
      <c r="AD8" s="24"/>
      <c r="AE8" s="25"/>
      <c r="AF8" s="25"/>
      <c r="AG8" s="25"/>
      <c r="AH8" s="25"/>
    </row>
    <row r="9" spans="1:34" x14ac:dyDescent="0.2">
      <c r="A9" s="24"/>
      <c r="B9" s="24"/>
      <c r="C9" s="24"/>
      <c r="D9" s="24"/>
      <c r="E9" s="24"/>
      <c r="F9" s="24"/>
      <c r="G9" s="24"/>
      <c r="H9" s="24"/>
      <c r="I9" s="24"/>
      <c r="J9" s="24"/>
      <c r="K9" s="24"/>
      <c r="L9" s="24"/>
      <c r="M9" s="24"/>
      <c r="N9" s="24"/>
      <c r="O9" s="25"/>
      <c r="P9" s="25"/>
      <c r="Q9" s="25"/>
      <c r="R9" s="25"/>
      <c r="S9" s="25"/>
      <c r="T9" s="25"/>
      <c r="U9" s="25"/>
      <c r="V9" s="25"/>
      <c r="W9" s="25"/>
      <c r="X9" s="25"/>
      <c r="Y9" s="25"/>
      <c r="Z9" s="25"/>
      <c r="AA9" s="25"/>
      <c r="AB9" s="25"/>
      <c r="AC9" s="25"/>
      <c r="AD9" s="24"/>
      <c r="AE9" s="25"/>
      <c r="AF9" s="25"/>
      <c r="AG9" s="25"/>
      <c r="AH9" s="25"/>
    </row>
    <row r="10" spans="1:34" ht="14.25" x14ac:dyDescent="0.2">
      <c r="A10" s="24"/>
      <c r="B10" s="27"/>
      <c r="C10" s="24"/>
      <c r="D10" s="24"/>
      <c r="E10" s="24"/>
      <c r="F10" s="24"/>
      <c r="G10" s="24"/>
      <c r="H10" s="24"/>
      <c r="I10" s="24"/>
      <c r="J10" s="24"/>
      <c r="K10" s="24"/>
      <c r="L10" s="24"/>
      <c r="M10" s="24"/>
      <c r="N10" s="24"/>
      <c r="O10" s="25"/>
      <c r="P10" s="25"/>
      <c r="Q10" s="25"/>
      <c r="R10" s="25"/>
      <c r="S10" s="25"/>
      <c r="T10" s="25"/>
      <c r="U10" s="25"/>
      <c r="V10" s="25"/>
      <c r="W10" s="25"/>
      <c r="X10" s="25"/>
      <c r="Y10" s="25"/>
      <c r="Z10" s="25"/>
      <c r="AA10" s="25"/>
      <c r="AB10" s="25"/>
      <c r="AC10" s="25"/>
      <c r="AD10" s="24"/>
      <c r="AE10" s="25"/>
      <c r="AF10" s="25"/>
      <c r="AG10" s="25"/>
      <c r="AH10" s="25"/>
    </row>
    <row r="11" spans="1:34" ht="14.25" x14ac:dyDescent="0.2">
      <c r="A11" s="24"/>
      <c r="B11" s="27"/>
      <c r="C11" s="24"/>
      <c r="D11" s="24"/>
      <c r="E11" s="24"/>
      <c r="F11" s="24"/>
      <c r="G11" s="24"/>
      <c r="H11" s="24"/>
      <c r="I11" s="24"/>
      <c r="J11" s="24"/>
      <c r="K11" s="24"/>
      <c r="L11" s="24"/>
      <c r="M11" s="24"/>
      <c r="N11" s="24"/>
      <c r="O11" s="25"/>
      <c r="P11" s="25"/>
      <c r="Q11" s="25"/>
      <c r="R11" s="25"/>
      <c r="S11" s="25"/>
      <c r="T11" s="25"/>
      <c r="U11" s="25"/>
      <c r="V11" s="25"/>
      <c r="W11" s="25"/>
      <c r="X11" s="25"/>
      <c r="Y11" s="25"/>
      <c r="Z11" s="25"/>
      <c r="AA11" s="25"/>
      <c r="AB11" s="25"/>
      <c r="AC11" s="25"/>
      <c r="AD11" s="24"/>
      <c r="AE11" s="25"/>
      <c r="AF11" s="25"/>
      <c r="AG11" s="25"/>
      <c r="AH11" s="25"/>
    </row>
    <row r="12" spans="1:34" ht="15" x14ac:dyDescent="0.25">
      <c r="A12" s="24"/>
      <c r="B12" s="28"/>
      <c r="C12" s="24"/>
      <c r="D12" s="24"/>
      <c r="E12" s="24"/>
      <c r="F12" s="24"/>
      <c r="G12" s="24"/>
      <c r="H12" s="24"/>
      <c r="I12" s="24"/>
      <c r="J12" s="24"/>
      <c r="K12" s="24"/>
      <c r="L12" s="24"/>
      <c r="M12" s="24"/>
      <c r="N12" s="24"/>
      <c r="O12" s="25"/>
      <c r="P12" s="25"/>
      <c r="Q12" s="25"/>
      <c r="R12" s="25"/>
      <c r="S12" s="25"/>
      <c r="T12" s="25"/>
      <c r="U12" s="25"/>
      <c r="V12" s="25"/>
      <c r="W12" s="25"/>
      <c r="X12" s="25"/>
      <c r="Y12" s="25"/>
      <c r="Z12" s="25"/>
      <c r="AA12" s="25"/>
      <c r="AB12" s="25"/>
      <c r="AC12" s="25"/>
      <c r="AD12" s="24"/>
      <c r="AE12" s="25"/>
      <c r="AF12" s="25"/>
      <c r="AG12" s="25"/>
      <c r="AH12" s="25"/>
    </row>
    <row r="13" spans="1:34" ht="14.25" x14ac:dyDescent="0.2">
      <c r="A13" s="24"/>
      <c r="B13" s="27"/>
      <c r="C13" s="24"/>
      <c r="D13" s="24"/>
      <c r="E13" s="24"/>
      <c r="F13" s="24"/>
      <c r="G13" s="24"/>
      <c r="H13" s="24"/>
      <c r="I13" s="24"/>
      <c r="J13" s="24"/>
      <c r="K13" s="24"/>
      <c r="L13" s="24"/>
      <c r="M13" s="24"/>
      <c r="N13" s="24"/>
      <c r="O13" s="201"/>
      <c r="P13" s="25"/>
      <c r="Q13" s="25"/>
      <c r="R13" s="25"/>
      <c r="S13" s="25"/>
      <c r="T13" s="25"/>
      <c r="U13" s="25"/>
      <c r="V13" s="25"/>
      <c r="W13" s="25"/>
      <c r="X13" s="25"/>
      <c r="Y13" s="25"/>
      <c r="Z13" s="25"/>
      <c r="AA13" s="25"/>
      <c r="AB13" s="25"/>
      <c r="AC13" s="25"/>
      <c r="AD13" s="24"/>
      <c r="AE13" s="25"/>
      <c r="AF13" s="25"/>
      <c r="AG13" s="25"/>
      <c r="AH13" s="25"/>
    </row>
    <row r="14" spans="1:34" x14ac:dyDescent="0.2">
      <c r="A14" s="24"/>
      <c r="B14" s="24"/>
      <c r="C14" s="24"/>
      <c r="D14" s="24"/>
      <c r="E14" s="24"/>
      <c r="F14" s="24"/>
      <c r="G14" s="24"/>
      <c r="H14" s="24"/>
      <c r="I14" s="24"/>
      <c r="J14" s="24"/>
      <c r="K14" s="24"/>
      <c r="L14" s="24"/>
      <c r="M14" s="24"/>
      <c r="N14" s="24"/>
      <c r="O14" s="201"/>
      <c r="P14" s="25"/>
      <c r="Q14" s="25"/>
      <c r="R14" s="25"/>
      <c r="S14" s="25"/>
      <c r="T14" s="25"/>
      <c r="U14" s="25"/>
      <c r="V14" s="25"/>
      <c r="W14" s="25"/>
      <c r="X14" s="25"/>
      <c r="Y14" s="25"/>
      <c r="Z14" s="25"/>
      <c r="AA14" s="25"/>
      <c r="AB14" s="25"/>
      <c r="AC14" s="25"/>
      <c r="AD14" s="24"/>
      <c r="AE14" s="25"/>
      <c r="AF14" s="25"/>
      <c r="AG14" s="25"/>
      <c r="AH14" s="25"/>
    </row>
    <row r="15" spans="1:34" x14ac:dyDescent="0.2">
      <c r="A15" s="24"/>
      <c r="B15" s="24"/>
      <c r="C15" s="24"/>
      <c r="D15" s="24"/>
      <c r="E15" s="24"/>
      <c r="F15" s="24"/>
      <c r="G15" s="24"/>
      <c r="H15" s="24"/>
      <c r="I15" s="24"/>
      <c r="J15" s="24"/>
      <c r="K15" s="24"/>
      <c r="L15" s="24"/>
      <c r="M15" s="24"/>
      <c r="N15" s="24"/>
      <c r="O15" s="201"/>
      <c r="P15" s="25"/>
      <c r="Q15" s="25"/>
      <c r="R15" s="25"/>
      <c r="S15" s="25"/>
      <c r="T15" s="25"/>
      <c r="U15" s="25"/>
      <c r="V15" s="25"/>
      <c r="W15" s="25"/>
      <c r="X15" s="25"/>
      <c r="Y15" s="25"/>
      <c r="Z15" s="25"/>
      <c r="AA15" s="25"/>
      <c r="AB15" s="25"/>
      <c r="AC15" s="25"/>
      <c r="AD15" s="24"/>
      <c r="AE15" s="25"/>
      <c r="AF15" s="25"/>
      <c r="AG15" s="25"/>
      <c r="AH15" s="25"/>
    </row>
    <row r="16" spans="1:34" ht="13.5" thickBot="1" x14ac:dyDescent="0.25">
      <c r="A16" s="24"/>
      <c r="B16" s="24"/>
      <c r="C16" s="24"/>
      <c r="D16" s="24"/>
      <c r="E16" s="24"/>
      <c r="F16" s="24"/>
      <c r="G16" s="24"/>
      <c r="H16" s="24"/>
      <c r="I16" s="24"/>
      <c r="J16" s="24"/>
      <c r="K16" s="24"/>
      <c r="L16" s="24"/>
      <c r="M16" s="24"/>
      <c r="N16" s="24"/>
      <c r="O16" s="201"/>
      <c r="P16" s="25"/>
      <c r="Q16" s="25"/>
      <c r="R16" s="25"/>
      <c r="S16" s="25"/>
      <c r="T16" s="25"/>
      <c r="U16" s="25"/>
      <c r="V16" s="25"/>
      <c r="W16" s="25"/>
      <c r="X16" s="25"/>
      <c r="Y16" s="25"/>
      <c r="Z16" s="25"/>
      <c r="AA16" s="25"/>
      <c r="AB16" s="25"/>
      <c r="AC16" s="25"/>
      <c r="AD16" s="24"/>
      <c r="AE16" s="25"/>
      <c r="AF16" s="25"/>
      <c r="AG16" s="25"/>
      <c r="AH16" s="25"/>
    </row>
    <row r="17" spans="1:34" x14ac:dyDescent="0.2">
      <c r="A17" s="24"/>
      <c r="B17" s="596" t="s">
        <v>0</v>
      </c>
      <c r="C17" s="597"/>
      <c r="D17" s="597"/>
      <c r="E17" s="597"/>
      <c r="F17" s="597"/>
      <c r="G17" s="598"/>
      <c r="H17" s="599" t="s">
        <v>1</v>
      </c>
      <c r="I17" s="600"/>
      <c r="J17" s="600"/>
      <c r="K17" s="601"/>
      <c r="L17" s="599" t="s">
        <v>2</v>
      </c>
      <c r="M17" s="600"/>
      <c r="N17" s="601"/>
      <c r="O17" s="202"/>
      <c r="P17" s="25"/>
      <c r="Q17" s="25"/>
      <c r="R17" s="25"/>
      <c r="S17" s="25"/>
      <c r="T17" s="25"/>
      <c r="U17" s="25"/>
      <c r="V17" s="25"/>
      <c r="W17" s="25"/>
      <c r="X17" s="25"/>
      <c r="Y17" s="25"/>
      <c r="Z17" s="25"/>
      <c r="AA17" s="25"/>
      <c r="AB17" s="25"/>
      <c r="AC17" s="25"/>
      <c r="AD17" s="24"/>
      <c r="AE17" s="25"/>
      <c r="AF17" s="25"/>
      <c r="AG17" s="25"/>
      <c r="AH17" s="25"/>
    </row>
    <row r="18" spans="1:34" ht="13.5" thickBot="1" x14ac:dyDescent="0.25">
      <c r="A18" s="24"/>
      <c r="B18" s="419"/>
      <c r="C18" s="602"/>
      <c r="D18" s="602"/>
      <c r="E18" s="602"/>
      <c r="F18" s="602"/>
      <c r="G18" s="603"/>
      <c r="H18" s="419"/>
      <c r="I18" s="602"/>
      <c r="J18" s="602"/>
      <c r="K18" s="603"/>
      <c r="L18" s="419"/>
      <c r="M18" s="602"/>
      <c r="N18" s="603"/>
      <c r="O18" s="203"/>
      <c r="P18" s="25"/>
      <c r="Q18" s="25"/>
      <c r="R18" s="25"/>
      <c r="S18" s="25"/>
      <c r="T18" s="25"/>
      <c r="U18" s="25"/>
      <c r="V18" s="25"/>
      <c r="W18" s="25"/>
      <c r="X18" s="25"/>
      <c r="Y18" s="25"/>
      <c r="Z18" s="25"/>
      <c r="AA18" s="25"/>
      <c r="AB18" s="25"/>
      <c r="AC18" s="25"/>
      <c r="AD18" s="24"/>
      <c r="AE18" s="25"/>
      <c r="AF18" s="25"/>
      <c r="AG18" s="25"/>
      <c r="AH18" s="25"/>
    </row>
    <row r="19" spans="1:34" ht="13.5" thickBot="1" x14ac:dyDescent="0.25">
      <c r="A19" s="24"/>
      <c r="B19" s="24"/>
      <c r="C19" s="24"/>
      <c r="D19" s="24"/>
      <c r="E19" s="24"/>
      <c r="F19" s="24"/>
      <c r="G19" s="24"/>
      <c r="H19" s="24"/>
      <c r="I19" s="24"/>
      <c r="J19" s="24"/>
      <c r="K19" s="24"/>
      <c r="L19" s="24"/>
      <c r="M19" s="24"/>
      <c r="N19" s="24"/>
      <c r="O19" s="201"/>
      <c r="P19" s="25"/>
      <c r="Q19" s="25"/>
      <c r="R19" s="25"/>
      <c r="S19" s="25"/>
      <c r="T19" s="25"/>
      <c r="U19" s="25"/>
      <c r="V19" s="25"/>
      <c r="W19" s="25"/>
      <c r="X19" s="25"/>
      <c r="Y19" s="25"/>
      <c r="Z19" s="25"/>
      <c r="AA19" s="25"/>
      <c r="AB19" s="25"/>
      <c r="AC19" s="25"/>
      <c r="AD19" s="24"/>
      <c r="AE19" s="25"/>
      <c r="AF19" s="25"/>
      <c r="AG19" s="25"/>
      <c r="AH19" s="25"/>
    </row>
    <row r="20" spans="1:34" ht="13.5" thickBot="1" x14ac:dyDescent="0.25">
      <c r="A20" s="24"/>
      <c r="B20" s="561" t="s">
        <v>24</v>
      </c>
      <c r="C20" s="562"/>
      <c r="D20" s="562"/>
      <c r="E20" s="562"/>
      <c r="F20" s="562"/>
      <c r="G20" s="562"/>
      <c r="H20" s="562"/>
      <c r="I20" s="562"/>
      <c r="J20" s="562"/>
      <c r="K20" s="562"/>
      <c r="L20" s="562"/>
      <c r="M20" s="562"/>
      <c r="N20" s="563"/>
      <c r="O20" s="201"/>
      <c r="P20" s="25"/>
      <c r="Q20" s="25"/>
      <c r="R20" s="25"/>
      <c r="S20" s="25"/>
      <c r="T20" s="25"/>
      <c r="U20" s="25"/>
      <c r="V20" s="25"/>
      <c r="W20" s="25"/>
      <c r="X20" s="25"/>
      <c r="Y20" s="25"/>
      <c r="Z20" s="25"/>
      <c r="AA20" s="25"/>
      <c r="AB20" s="25"/>
      <c r="AC20" s="25"/>
      <c r="AD20" s="24"/>
      <c r="AE20" s="25"/>
      <c r="AF20" s="25"/>
      <c r="AG20" s="25"/>
      <c r="AH20" s="25"/>
    </row>
    <row r="21" spans="1:34" ht="13.5" thickBot="1" x14ac:dyDescent="0.25">
      <c r="A21" s="24"/>
      <c r="B21" s="564" t="s">
        <v>332</v>
      </c>
      <c r="C21" s="565"/>
      <c r="D21" s="565"/>
      <c r="E21" s="565"/>
      <c r="F21" s="565"/>
      <c r="G21" s="565"/>
      <c r="H21" s="565"/>
      <c r="I21" s="565"/>
      <c r="J21" s="565"/>
      <c r="K21" s="565"/>
      <c r="L21" s="565"/>
      <c r="M21" s="565"/>
      <c r="N21" s="566"/>
      <c r="O21" s="204"/>
      <c r="P21" s="25"/>
      <c r="Q21" s="25"/>
      <c r="R21" s="25"/>
      <c r="S21" s="25"/>
      <c r="T21" s="25"/>
      <c r="U21" s="25"/>
      <c r="V21" s="25"/>
      <c r="W21" s="25"/>
      <c r="X21" s="25"/>
      <c r="Y21" s="25"/>
      <c r="Z21" s="25"/>
      <c r="AA21" s="25"/>
      <c r="AB21" s="25"/>
      <c r="AC21" s="25"/>
      <c r="AD21" s="24"/>
      <c r="AE21" s="25"/>
      <c r="AF21" s="25"/>
      <c r="AG21" s="25"/>
      <c r="AH21" s="25"/>
    </row>
    <row r="22" spans="1:34" ht="13.5" thickBot="1" x14ac:dyDescent="0.25">
      <c r="A22" s="24"/>
      <c r="B22" s="24"/>
      <c r="C22" s="24"/>
      <c r="D22" s="24"/>
      <c r="E22" s="24"/>
      <c r="F22" s="24"/>
      <c r="G22" s="24"/>
      <c r="H22" s="24"/>
      <c r="I22" s="24"/>
      <c r="J22" s="24"/>
      <c r="K22" s="24"/>
      <c r="L22" s="24"/>
      <c r="M22" s="24"/>
      <c r="N22" s="24"/>
      <c r="O22" s="25"/>
      <c r="P22" s="25"/>
      <c r="Q22" s="25"/>
      <c r="R22" s="25"/>
      <c r="S22" s="25"/>
      <c r="T22" s="25"/>
      <c r="U22" s="25"/>
      <c r="V22" s="25"/>
      <c r="W22" s="25"/>
      <c r="X22" s="25"/>
      <c r="Y22" s="25"/>
      <c r="Z22" s="25"/>
      <c r="AA22" s="25"/>
      <c r="AB22" s="25"/>
      <c r="AC22" s="25"/>
      <c r="AD22" s="24"/>
      <c r="AE22" s="25"/>
      <c r="AF22" s="25"/>
      <c r="AG22" s="25"/>
      <c r="AH22" s="25"/>
    </row>
    <row r="23" spans="1:34" ht="36" customHeight="1" thickBot="1" x14ac:dyDescent="0.25">
      <c r="A23" s="24"/>
      <c r="B23" s="30" t="s">
        <v>64</v>
      </c>
      <c r="C23" s="567" t="s">
        <v>259</v>
      </c>
      <c r="D23" s="567"/>
      <c r="E23" s="567"/>
      <c r="F23" s="567"/>
      <c r="G23" s="567"/>
      <c r="H23" s="567"/>
      <c r="I23" s="567"/>
      <c r="J23" s="567"/>
      <c r="K23" s="567"/>
      <c r="L23" s="567"/>
      <c r="M23" s="567"/>
      <c r="N23" s="568"/>
      <c r="O23" s="205"/>
      <c r="P23" s="25"/>
      <c r="Q23" s="25"/>
      <c r="R23" s="25"/>
      <c r="S23" s="25"/>
      <c r="T23" s="25"/>
      <c r="U23" s="25"/>
      <c r="V23" s="25"/>
      <c r="W23" s="25"/>
      <c r="X23" s="25"/>
      <c r="Y23" s="25"/>
      <c r="Z23" s="25"/>
      <c r="AA23" s="25"/>
      <c r="AB23" s="25"/>
      <c r="AC23" s="25"/>
      <c r="AD23" s="24"/>
      <c r="AE23" s="25"/>
      <c r="AF23" s="25"/>
      <c r="AG23" s="25"/>
      <c r="AH23" s="25"/>
    </row>
    <row r="24" spans="1:34" x14ac:dyDescent="0.2">
      <c r="A24" s="24"/>
      <c r="B24" s="24"/>
      <c r="C24" s="24"/>
      <c r="D24" s="24"/>
      <c r="E24" s="24"/>
      <c r="F24" s="24"/>
      <c r="G24" s="24"/>
      <c r="H24" s="24"/>
      <c r="I24" s="24"/>
      <c r="J24" s="24"/>
      <c r="K24" s="24"/>
      <c r="L24" s="24"/>
      <c r="M24" s="24"/>
      <c r="N24" s="24"/>
      <c r="O24" s="25"/>
      <c r="P24" s="25"/>
      <c r="Q24" s="25"/>
      <c r="R24" s="25"/>
      <c r="S24" s="25"/>
      <c r="T24" s="25"/>
      <c r="U24" s="25"/>
      <c r="V24" s="25"/>
      <c r="W24" s="25"/>
      <c r="X24" s="25"/>
      <c r="Y24" s="25"/>
      <c r="Z24" s="25"/>
      <c r="AA24" s="25"/>
      <c r="AB24" s="25"/>
      <c r="AC24" s="25"/>
      <c r="AD24" s="24"/>
      <c r="AE24" s="25"/>
      <c r="AF24" s="25"/>
      <c r="AG24" s="25"/>
      <c r="AH24" s="25"/>
    </row>
    <row r="25" spans="1:34" ht="13.5" thickBot="1" x14ac:dyDescent="0.25">
      <c r="A25" s="36"/>
      <c r="B25" s="24"/>
      <c r="C25" s="24"/>
      <c r="D25" s="24"/>
      <c r="E25" s="24"/>
      <c r="F25" s="24"/>
      <c r="G25" s="24"/>
      <c r="H25" s="24"/>
      <c r="I25" s="24"/>
      <c r="J25" s="24"/>
      <c r="K25" s="24"/>
      <c r="L25" s="24"/>
      <c r="M25" s="24"/>
      <c r="N25" s="24"/>
      <c r="O25" s="25"/>
      <c r="P25" s="25"/>
      <c r="Q25" s="25"/>
      <c r="R25" s="25"/>
      <c r="S25" s="25"/>
      <c r="T25" s="25"/>
      <c r="U25" s="25"/>
      <c r="V25" s="25"/>
      <c r="W25" s="25"/>
      <c r="X25" s="25"/>
      <c r="Y25" s="25"/>
      <c r="Z25" s="25"/>
      <c r="AA25" s="25"/>
      <c r="AB25" s="25"/>
      <c r="AC25" s="25"/>
      <c r="AD25" s="24"/>
      <c r="AE25" s="25"/>
      <c r="AF25" s="25"/>
      <c r="AG25" s="25"/>
      <c r="AH25" s="25"/>
    </row>
    <row r="26" spans="1:34" ht="39" thickBot="1" x14ac:dyDescent="0.25">
      <c r="A26" s="36"/>
      <c r="B26" s="31" t="s">
        <v>11</v>
      </c>
      <c r="C26" s="32"/>
      <c r="D26" s="32"/>
      <c r="E26" s="32"/>
      <c r="F26" s="32"/>
      <c r="G26" s="32"/>
      <c r="H26" s="32"/>
      <c r="I26" s="32"/>
      <c r="J26" s="32"/>
      <c r="K26" s="32"/>
      <c r="L26" s="32"/>
      <c r="M26" s="32"/>
      <c r="N26" s="32"/>
      <c r="O26" s="33" t="s">
        <v>5</v>
      </c>
      <c r="P26" s="33" t="s">
        <v>6</v>
      </c>
      <c r="Q26" s="33" t="s">
        <v>7</v>
      </c>
      <c r="R26" s="33" t="s">
        <v>8</v>
      </c>
      <c r="S26" s="33" t="s">
        <v>9</v>
      </c>
      <c r="T26" s="33" t="s">
        <v>12</v>
      </c>
      <c r="U26" s="33" t="s">
        <v>13</v>
      </c>
      <c r="V26" s="33" t="s">
        <v>14</v>
      </c>
      <c r="W26" s="33" t="s">
        <v>15</v>
      </c>
      <c r="X26" s="33" t="s">
        <v>16</v>
      </c>
      <c r="Y26" s="33" t="s">
        <v>51</v>
      </c>
      <c r="Z26" s="33" t="s">
        <v>52</v>
      </c>
      <c r="AA26" s="33" t="s">
        <v>53</v>
      </c>
      <c r="AB26" s="33" t="s">
        <v>54</v>
      </c>
      <c r="AC26" s="34" t="s">
        <v>55</v>
      </c>
      <c r="AD26" s="24"/>
      <c r="AE26" s="64" t="s">
        <v>58</v>
      </c>
      <c r="AF26" s="65" t="s">
        <v>59</v>
      </c>
      <c r="AG26" s="65" t="s">
        <v>60</v>
      </c>
      <c r="AH26" s="66" t="s">
        <v>21</v>
      </c>
    </row>
    <row r="27" spans="1:34" ht="12.75" customHeight="1" thickBot="1" x14ac:dyDescent="0.25">
      <c r="A27" s="24"/>
      <c r="B27" s="35"/>
      <c r="C27" s="36"/>
      <c r="D27" s="36"/>
      <c r="E27" s="36"/>
      <c r="F27" s="36"/>
      <c r="G27" s="36"/>
      <c r="H27" s="36"/>
      <c r="I27" s="36"/>
      <c r="J27" s="36"/>
      <c r="K27" s="36"/>
      <c r="L27" s="36"/>
      <c r="M27" s="36"/>
      <c r="N27" s="77" t="s">
        <v>10</v>
      </c>
      <c r="O27" s="76"/>
      <c r="P27" s="76"/>
      <c r="Q27" s="76"/>
      <c r="R27" s="76"/>
      <c r="S27" s="76"/>
      <c r="T27" s="76"/>
      <c r="U27" s="76"/>
      <c r="V27" s="62"/>
      <c r="W27" s="62"/>
      <c r="X27" s="62"/>
      <c r="Y27" s="62"/>
      <c r="Z27" s="62"/>
      <c r="AA27" s="62"/>
      <c r="AB27" s="62"/>
      <c r="AC27" s="63"/>
      <c r="AD27" s="24"/>
      <c r="AE27" s="528"/>
      <c r="AF27" s="529"/>
      <c r="AG27" s="529"/>
      <c r="AH27" s="530"/>
    </row>
    <row r="28" spans="1:34" ht="25.5" customHeight="1" x14ac:dyDescent="0.2">
      <c r="A28" s="24"/>
      <c r="B28" s="37">
        <v>1</v>
      </c>
      <c r="C28" s="569" t="s">
        <v>165</v>
      </c>
      <c r="D28" s="569"/>
      <c r="E28" s="569"/>
      <c r="F28" s="569"/>
      <c r="G28" s="569"/>
      <c r="H28" s="569"/>
      <c r="I28" s="569"/>
      <c r="J28" s="569"/>
      <c r="K28" s="569"/>
      <c r="L28" s="569"/>
      <c r="M28" s="569"/>
      <c r="N28" s="569"/>
      <c r="O28" s="38"/>
      <c r="P28" s="38"/>
      <c r="Q28" s="38"/>
      <c r="R28" s="38"/>
      <c r="S28" s="38"/>
      <c r="T28" s="38"/>
      <c r="U28" s="38"/>
      <c r="V28" s="38"/>
      <c r="W28" s="38"/>
      <c r="X28" s="38"/>
      <c r="Y28" s="38"/>
      <c r="Z28" s="38"/>
      <c r="AA28" s="38"/>
      <c r="AB28" s="38"/>
      <c r="AC28" s="39"/>
      <c r="AD28" s="24"/>
      <c r="AE28" s="40">
        <f>COUNTIF(O28:AC28,"1")</f>
        <v>0</v>
      </c>
      <c r="AF28" s="41">
        <f>COUNTIF(O28:AC28,"0")</f>
        <v>0</v>
      </c>
      <c r="AG28" s="41">
        <f>SUM(AE28:AF28)</f>
        <v>0</v>
      </c>
      <c r="AH28" s="42" t="str">
        <f>IF(AG28=0," ",SUM(AE28/AG28))</f>
        <v xml:space="preserve"> </v>
      </c>
    </row>
    <row r="29" spans="1:34" ht="12.75" customHeight="1" x14ac:dyDescent="0.2">
      <c r="A29" s="24"/>
      <c r="B29" s="570">
        <v>1.1000000000000001</v>
      </c>
      <c r="C29" s="555" t="s">
        <v>160</v>
      </c>
      <c r="D29" s="555"/>
      <c r="E29" s="555"/>
      <c r="F29" s="555"/>
      <c r="G29" s="555"/>
      <c r="H29" s="555"/>
      <c r="I29" s="555"/>
      <c r="J29" s="555"/>
      <c r="K29" s="555"/>
      <c r="L29" s="555"/>
      <c r="M29" s="555"/>
      <c r="N29" s="555"/>
      <c r="O29" s="43"/>
      <c r="P29" s="57"/>
      <c r="Q29" s="57"/>
      <c r="R29" s="57"/>
      <c r="S29" s="57"/>
      <c r="T29" s="57"/>
      <c r="U29" s="57"/>
      <c r="V29" s="57"/>
      <c r="W29" s="57"/>
      <c r="X29" s="57"/>
      <c r="Y29" s="57"/>
      <c r="Z29" s="57"/>
      <c r="AA29" s="57"/>
      <c r="AB29" s="57"/>
      <c r="AC29" s="58"/>
      <c r="AD29" s="24"/>
      <c r="AE29" s="507"/>
      <c r="AF29" s="508"/>
      <c r="AG29" s="508"/>
      <c r="AH29" s="509"/>
    </row>
    <row r="30" spans="1:34" ht="25.5" customHeight="1" x14ac:dyDescent="0.2">
      <c r="A30" s="24"/>
      <c r="B30" s="570"/>
      <c r="C30" s="543" t="s">
        <v>161</v>
      </c>
      <c r="D30" s="543"/>
      <c r="E30" s="543"/>
      <c r="F30" s="543"/>
      <c r="G30" s="543"/>
      <c r="H30" s="543"/>
      <c r="I30" s="543"/>
      <c r="J30" s="543"/>
      <c r="K30" s="543"/>
      <c r="L30" s="543"/>
      <c r="M30" s="543"/>
      <c r="N30" s="543"/>
      <c r="O30" s="46"/>
      <c r="P30" s="46"/>
      <c r="Q30" s="46"/>
      <c r="R30" s="46"/>
      <c r="S30" s="46"/>
      <c r="T30" s="46"/>
      <c r="U30" s="46"/>
      <c r="V30" s="46"/>
      <c r="W30" s="46"/>
      <c r="X30" s="46"/>
      <c r="Y30" s="46"/>
      <c r="Z30" s="46"/>
      <c r="AA30" s="46"/>
      <c r="AB30" s="46"/>
      <c r="AC30" s="47"/>
      <c r="AD30" s="24"/>
      <c r="AE30" s="48">
        <f>COUNTIFS(O28:AC28,"1",O30:AC30,"1")</f>
        <v>0</v>
      </c>
      <c r="AF30" s="49">
        <f>COUNTIFS(O28:AC28,"1",O30:AC30,"0")</f>
        <v>0</v>
      </c>
      <c r="AG30" s="50">
        <f>SUM(AE30:AF30)</f>
        <v>0</v>
      </c>
      <c r="AH30" s="51" t="str">
        <f>IF(AG30=0," ",SUM(AE30/AG30))</f>
        <v xml:space="preserve"> </v>
      </c>
    </row>
    <row r="31" spans="1:34" ht="12.75" customHeight="1" x14ac:dyDescent="0.2">
      <c r="A31" s="24"/>
      <c r="B31" s="570"/>
      <c r="C31" s="543" t="s">
        <v>162</v>
      </c>
      <c r="D31" s="543"/>
      <c r="E31" s="543"/>
      <c r="F31" s="543"/>
      <c r="G31" s="543"/>
      <c r="H31" s="543"/>
      <c r="I31" s="543"/>
      <c r="J31" s="543"/>
      <c r="K31" s="543"/>
      <c r="L31" s="543"/>
      <c r="M31" s="543"/>
      <c r="N31" s="543"/>
      <c r="O31" s="46"/>
      <c r="P31" s="46"/>
      <c r="Q31" s="46"/>
      <c r="R31" s="46"/>
      <c r="S31" s="46"/>
      <c r="T31" s="46"/>
      <c r="U31" s="46"/>
      <c r="V31" s="46"/>
      <c r="W31" s="46"/>
      <c r="X31" s="46"/>
      <c r="Y31" s="46"/>
      <c r="Z31" s="46"/>
      <c r="AA31" s="46"/>
      <c r="AB31" s="46"/>
      <c r="AC31" s="47"/>
      <c r="AD31" s="24"/>
      <c r="AE31" s="61">
        <f>COUNTIFS(O28:AC28,"1",O31:AC31,"1")</f>
        <v>0</v>
      </c>
      <c r="AF31" s="50">
        <f>COUNTIFS(O28:AC28,"1",O31:AC31,"0")</f>
        <v>0</v>
      </c>
      <c r="AG31" s="50">
        <f>SUM(AE31:AF31)</f>
        <v>0</v>
      </c>
      <c r="AH31" s="51" t="str">
        <f>IF(AG31=0," ",SUM(AE31/AG31))</f>
        <v xml:space="preserve"> </v>
      </c>
    </row>
    <row r="32" spans="1:34" ht="25.5" customHeight="1" x14ac:dyDescent="0.2">
      <c r="A32" s="24"/>
      <c r="B32" s="570"/>
      <c r="C32" s="543" t="s">
        <v>163</v>
      </c>
      <c r="D32" s="543"/>
      <c r="E32" s="543"/>
      <c r="F32" s="543"/>
      <c r="G32" s="543"/>
      <c r="H32" s="543"/>
      <c r="I32" s="543"/>
      <c r="J32" s="543"/>
      <c r="K32" s="543"/>
      <c r="L32" s="543"/>
      <c r="M32" s="543"/>
      <c r="N32" s="543"/>
      <c r="O32" s="46"/>
      <c r="P32" s="46"/>
      <c r="Q32" s="46"/>
      <c r="R32" s="46"/>
      <c r="S32" s="46"/>
      <c r="T32" s="46"/>
      <c r="U32" s="46"/>
      <c r="V32" s="46"/>
      <c r="W32" s="46"/>
      <c r="X32" s="46"/>
      <c r="Y32" s="46"/>
      <c r="Z32" s="46"/>
      <c r="AA32" s="46"/>
      <c r="AB32" s="46"/>
      <c r="AC32" s="47"/>
      <c r="AD32" s="24"/>
      <c r="AE32" s="61">
        <f>COUNTIFS(O28:AC28,"1",O32:AC32,"1")</f>
        <v>0</v>
      </c>
      <c r="AF32" s="50">
        <f>COUNTIFS(O28:AC28,"1",O32:AC32,"0")</f>
        <v>0</v>
      </c>
      <c r="AG32" s="50">
        <f>SUM(AE32:AF32)</f>
        <v>0</v>
      </c>
      <c r="AH32" s="51" t="str">
        <f>IF(AG32=0," ",SUM(AE32/AG32))</f>
        <v xml:space="preserve"> </v>
      </c>
    </row>
    <row r="33" spans="1:34" ht="12.75" customHeight="1" x14ac:dyDescent="0.2">
      <c r="A33" s="24"/>
      <c r="B33" s="570"/>
      <c r="C33" s="543" t="s">
        <v>164</v>
      </c>
      <c r="D33" s="543"/>
      <c r="E33" s="543"/>
      <c r="F33" s="543"/>
      <c r="G33" s="543"/>
      <c r="H33" s="543"/>
      <c r="I33" s="543"/>
      <c r="J33" s="543"/>
      <c r="K33" s="543"/>
      <c r="L33" s="543"/>
      <c r="M33" s="543"/>
      <c r="N33" s="543"/>
      <c r="O33" s="46"/>
      <c r="P33" s="46"/>
      <c r="Q33" s="46"/>
      <c r="R33" s="46"/>
      <c r="S33" s="46"/>
      <c r="T33" s="46"/>
      <c r="U33" s="46"/>
      <c r="V33" s="46"/>
      <c r="W33" s="46"/>
      <c r="X33" s="46"/>
      <c r="Y33" s="46"/>
      <c r="Z33" s="46"/>
      <c r="AA33" s="46"/>
      <c r="AB33" s="46"/>
      <c r="AC33" s="47"/>
      <c r="AD33" s="24"/>
      <c r="AE33" s="61">
        <f>COUNTIFS(O28:AC28,"1",O33:AC33,"1")</f>
        <v>0</v>
      </c>
      <c r="AF33" s="50">
        <f>COUNTIFS(O28:AC28,"1",O33:AC33,"0")</f>
        <v>0</v>
      </c>
      <c r="AG33" s="50">
        <f>SUM(AE33:AF33)</f>
        <v>0</v>
      </c>
      <c r="AH33" s="51" t="str">
        <f>IF(AG33=0," ",SUM(AE33/AG33))</f>
        <v xml:space="preserve"> </v>
      </c>
    </row>
    <row r="34" spans="1:34" ht="12.75" customHeight="1" x14ac:dyDescent="0.2">
      <c r="A34" s="24"/>
      <c r="B34" s="538">
        <v>1.2</v>
      </c>
      <c r="C34" s="575" t="s">
        <v>416</v>
      </c>
      <c r="D34" s="576"/>
      <c r="E34" s="576"/>
      <c r="F34" s="576"/>
      <c r="G34" s="576"/>
      <c r="H34" s="576"/>
      <c r="I34" s="576"/>
      <c r="J34" s="576"/>
      <c r="K34" s="576"/>
      <c r="L34" s="576"/>
      <c r="M34" s="576"/>
      <c r="N34" s="577"/>
      <c r="O34" s="520"/>
      <c r="P34" s="520"/>
      <c r="Q34" s="520"/>
      <c r="R34" s="520"/>
      <c r="S34" s="517"/>
      <c r="T34" s="513"/>
      <c r="U34" s="513"/>
      <c r="V34" s="513"/>
      <c r="W34" s="513"/>
      <c r="X34" s="513"/>
      <c r="Y34" s="513"/>
      <c r="Z34" s="513"/>
      <c r="AA34" s="513"/>
      <c r="AB34" s="513"/>
      <c r="AC34" s="515"/>
      <c r="AD34" s="24"/>
      <c r="AE34" s="507"/>
      <c r="AF34" s="508"/>
      <c r="AG34" s="508"/>
      <c r="AH34" s="509"/>
    </row>
    <row r="35" spans="1:34" ht="12.75" customHeight="1" x14ac:dyDescent="0.2">
      <c r="A35" s="24"/>
      <c r="B35" s="538"/>
      <c r="C35" s="578"/>
      <c r="D35" s="579"/>
      <c r="E35" s="579"/>
      <c r="F35" s="579"/>
      <c r="G35" s="579"/>
      <c r="H35" s="579"/>
      <c r="I35" s="579"/>
      <c r="J35" s="579"/>
      <c r="K35" s="579"/>
      <c r="L35" s="579"/>
      <c r="M35" s="579"/>
      <c r="N35" s="580"/>
      <c r="O35" s="513"/>
      <c r="P35" s="513"/>
      <c r="Q35" s="513"/>
      <c r="R35" s="513"/>
      <c r="S35" s="518"/>
      <c r="T35" s="513"/>
      <c r="U35" s="513"/>
      <c r="V35" s="513"/>
      <c r="W35" s="513"/>
      <c r="X35" s="513"/>
      <c r="Y35" s="513"/>
      <c r="Z35" s="513"/>
      <c r="AA35" s="513"/>
      <c r="AB35" s="513"/>
      <c r="AC35" s="515"/>
      <c r="AD35" s="24"/>
      <c r="AE35" s="507"/>
      <c r="AF35" s="508"/>
      <c r="AG35" s="508"/>
      <c r="AH35" s="509"/>
    </row>
    <row r="36" spans="1:34" ht="12.75" customHeight="1" x14ac:dyDescent="0.2">
      <c r="A36" s="24"/>
      <c r="B36" s="538"/>
      <c r="C36" s="578"/>
      <c r="D36" s="579"/>
      <c r="E36" s="579"/>
      <c r="F36" s="579"/>
      <c r="G36" s="579"/>
      <c r="H36" s="579"/>
      <c r="I36" s="579"/>
      <c r="J36" s="579"/>
      <c r="K36" s="579"/>
      <c r="L36" s="579"/>
      <c r="M36" s="579"/>
      <c r="N36" s="580"/>
      <c r="O36" s="513"/>
      <c r="P36" s="513"/>
      <c r="Q36" s="513"/>
      <c r="R36" s="513"/>
      <c r="S36" s="518"/>
      <c r="T36" s="513"/>
      <c r="U36" s="513"/>
      <c r="V36" s="513"/>
      <c r="W36" s="513"/>
      <c r="X36" s="513"/>
      <c r="Y36" s="513"/>
      <c r="Z36" s="513"/>
      <c r="AA36" s="513"/>
      <c r="AB36" s="513"/>
      <c r="AC36" s="515"/>
      <c r="AD36" s="24"/>
      <c r="AE36" s="507"/>
      <c r="AF36" s="508"/>
      <c r="AG36" s="508"/>
      <c r="AH36" s="509"/>
    </row>
    <row r="37" spans="1:34" ht="12.75" customHeight="1" thickBot="1" x14ac:dyDescent="0.25">
      <c r="A37" s="24"/>
      <c r="B37" s="574"/>
      <c r="C37" s="581"/>
      <c r="D37" s="582"/>
      <c r="E37" s="582"/>
      <c r="F37" s="582"/>
      <c r="G37" s="582"/>
      <c r="H37" s="582"/>
      <c r="I37" s="582"/>
      <c r="J37" s="582"/>
      <c r="K37" s="582"/>
      <c r="L37" s="582"/>
      <c r="M37" s="582"/>
      <c r="N37" s="583"/>
      <c r="O37" s="514"/>
      <c r="P37" s="514"/>
      <c r="Q37" s="514"/>
      <c r="R37" s="514"/>
      <c r="S37" s="519"/>
      <c r="T37" s="514"/>
      <c r="U37" s="514"/>
      <c r="V37" s="514"/>
      <c r="W37" s="514"/>
      <c r="X37" s="514"/>
      <c r="Y37" s="514"/>
      <c r="Z37" s="514"/>
      <c r="AA37" s="514"/>
      <c r="AB37" s="514"/>
      <c r="AC37" s="516"/>
      <c r="AD37" s="24"/>
      <c r="AE37" s="510"/>
      <c r="AF37" s="511"/>
      <c r="AG37" s="511"/>
      <c r="AH37" s="512"/>
    </row>
    <row r="38" spans="1:34" ht="25.5" customHeight="1" x14ac:dyDescent="0.2">
      <c r="A38" s="24"/>
      <c r="B38" s="70">
        <v>2</v>
      </c>
      <c r="C38" s="556" t="s">
        <v>167</v>
      </c>
      <c r="D38" s="556"/>
      <c r="E38" s="556"/>
      <c r="F38" s="556"/>
      <c r="G38" s="556"/>
      <c r="H38" s="556"/>
      <c r="I38" s="556"/>
      <c r="J38" s="556"/>
      <c r="K38" s="556"/>
      <c r="L38" s="556"/>
      <c r="M38" s="556"/>
      <c r="N38" s="556"/>
      <c r="O38" s="59"/>
      <c r="P38" s="59"/>
      <c r="Q38" s="59"/>
      <c r="R38" s="59"/>
      <c r="S38" s="59"/>
      <c r="T38" s="59"/>
      <c r="U38" s="59"/>
      <c r="V38" s="59"/>
      <c r="W38" s="59"/>
      <c r="X38" s="59"/>
      <c r="Y38" s="59"/>
      <c r="Z38" s="59"/>
      <c r="AA38" s="59"/>
      <c r="AB38" s="59"/>
      <c r="AC38" s="60"/>
      <c r="AD38" s="24"/>
      <c r="AE38" s="67">
        <f>COUNTIF(O38:AC38,"1")</f>
        <v>0</v>
      </c>
      <c r="AF38" s="68">
        <f>COUNTIF(O38:AC38,"0")</f>
        <v>0</v>
      </c>
      <c r="AG38" s="68">
        <f>SUM(AE38:AF38)</f>
        <v>0</v>
      </c>
      <c r="AH38" s="69" t="str">
        <f>IF(AG38=0," ",SUM(AE38/AG38))</f>
        <v xml:space="preserve"> </v>
      </c>
    </row>
    <row r="39" spans="1:34" ht="12.75" customHeight="1" x14ac:dyDescent="0.2">
      <c r="A39" s="24"/>
      <c r="B39" s="571">
        <v>2.1</v>
      </c>
      <c r="C39" s="557" t="s">
        <v>166</v>
      </c>
      <c r="D39" s="557"/>
      <c r="E39" s="557"/>
      <c r="F39" s="557"/>
      <c r="G39" s="557"/>
      <c r="H39" s="557"/>
      <c r="I39" s="557"/>
      <c r="J39" s="557"/>
      <c r="K39" s="557"/>
      <c r="L39" s="557"/>
      <c r="M39" s="557"/>
      <c r="N39" s="558"/>
      <c r="O39" s="43"/>
      <c r="P39" s="44"/>
      <c r="Q39" s="44"/>
      <c r="R39" s="44"/>
      <c r="S39" s="44"/>
      <c r="T39" s="44"/>
      <c r="U39" s="44"/>
      <c r="V39" s="44"/>
      <c r="W39" s="44"/>
      <c r="X39" s="44"/>
      <c r="Y39" s="44"/>
      <c r="Z39" s="44"/>
      <c r="AA39" s="44"/>
      <c r="AB39" s="44"/>
      <c r="AC39" s="45"/>
      <c r="AD39" s="24"/>
      <c r="AE39" s="552"/>
      <c r="AF39" s="553"/>
      <c r="AG39" s="553"/>
      <c r="AH39" s="554"/>
    </row>
    <row r="40" spans="1:34" ht="12.75" customHeight="1" x14ac:dyDescent="0.2">
      <c r="A40" s="24"/>
      <c r="B40" s="572"/>
      <c r="C40" s="559" t="s">
        <v>145</v>
      </c>
      <c r="D40" s="559"/>
      <c r="E40" s="559"/>
      <c r="F40" s="559"/>
      <c r="G40" s="559"/>
      <c r="H40" s="559"/>
      <c r="I40" s="559"/>
      <c r="J40" s="559"/>
      <c r="K40" s="559"/>
      <c r="L40" s="559"/>
      <c r="M40" s="559"/>
      <c r="N40" s="559"/>
      <c r="O40" s="46"/>
      <c r="P40" s="46"/>
      <c r="Q40" s="46"/>
      <c r="R40" s="46"/>
      <c r="S40" s="46"/>
      <c r="T40" s="46"/>
      <c r="U40" s="46"/>
      <c r="V40" s="46"/>
      <c r="W40" s="46"/>
      <c r="X40" s="46"/>
      <c r="Y40" s="46"/>
      <c r="Z40" s="46"/>
      <c r="AA40" s="46"/>
      <c r="AB40" s="46"/>
      <c r="AC40" s="47"/>
      <c r="AD40" s="24"/>
      <c r="AE40" s="52">
        <f>COUNTIFS(O38:AC38,"1",O40:AC40,"1")</f>
        <v>0</v>
      </c>
      <c r="AF40" s="53">
        <f>COUNTIFS(O38:AC38,"1",O40:AC40,"0")</f>
        <v>0</v>
      </c>
      <c r="AG40" s="53">
        <f>SUM(AE40:AF40)</f>
        <v>0</v>
      </c>
      <c r="AH40" s="54" t="str">
        <f>IF(AG40=0," ",SUM(AE40/AG40))</f>
        <v xml:space="preserve"> </v>
      </c>
    </row>
    <row r="41" spans="1:34" ht="12.75" customHeight="1" x14ac:dyDescent="0.2">
      <c r="A41" s="24"/>
      <c r="B41" s="573"/>
      <c r="C41" s="560" t="s">
        <v>146</v>
      </c>
      <c r="D41" s="560"/>
      <c r="E41" s="560"/>
      <c r="F41" s="560"/>
      <c r="G41" s="560"/>
      <c r="H41" s="560"/>
      <c r="I41" s="560"/>
      <c r="J41" s="560"/>
      <c r="K41" s="560"/>
      <c r="L41" s="560"/>
      <c r="M41" s="560"/>
      <c r="N41" s="560"/>
      <c r="O41" s="46"/>
      <c r="P41" s="46"/>
      <c r="Q41" s="46"/>
      <c r="R41" s="46"/>
      <c r="S41" s="46"/>
      <c r="T41" s="46"/>
      <c r="U41" s="46"/>
      <c r="V41" s="46"/>
      <c r="W41" s="46"/>
      <c r="X41" s="46"/>
      <c r="Y41" s="46"/>
      <c r="Z41" s="46"/>
      <c r="AA41" s="46"/>
      <c r="AB41" s="46"/>
      <c r="AC41" s="47"/>
      <c r="AD41" s="24"/>
      <c r="AE41" s="52">
        <f>COUNTIFS(O38:AC38,"1",O41:AC41,"1")</f>
        <v>0</v>
      </c>
      <c r="AF41" s="53">
        <f>COUNTIFS(O38:AC38,"1",O41:AC41,"0")</f>
        <v>0</v>
      </c>
      <c r="AG41" s="53">
        <f>SUM(AE41:AF41)</f>
        <v>0</v>
      </c>
      <c r="AH41" s="54" t="str">
        <f>IF(AG41=0," ",SUM(AE41/AG41))</f>
        <v xml:space="preserve"> </v>
      </c>
    </row>
    <row r="42" spans="1:34" ht="25.5" customHeight="1" x14ac:dyDescent="0.2">
      <c r="A42" s="24"/>
      <c r="B42" s="540">
        <v>2.2000000000000002</v>
      </c>
      <c r="C42" s="503" t="s">
        <v>417</v>
      </c>
      <c r="D42" s="588"/>
      <c r="E42" s="588"/>
      <c r="F42" s="588"/>
      <c r="G42" s="588"/>
      <c r="H42" s="588"/>
      <c r="I42" s="588"/>
      <c r="J42" s="588"/>
      <c r="K42" s="588"/>
      <c r="L42" s="588"/>
      <c r="M42" s="588"/>
      <c r="N42" s="589"/>
      <c r="O42" s="531"/>
      <c r="P42" s="531"/>
      <c r="Q42" s="531"/>
      <c r="R42" s="551"/>
      <c r="S42" s="551"/>
      <c r="T42" s="551"/>
      <c r="U42" s="551"/>
      <c r="V42" s="551"/>
      <c r="W42" s="551"/>
      <c r="X42" s="551"/>
      <c r="Y42" s="551"/>
      <c r="Z42" s="551"/>
      <c r="AA42" s="551"/>
      <c r="AB42" s="551"/>
      <c r="AC42" s="548"/>
      <c r="AD42" s="24"/>
      <c r="AE42" s="522"/>
      <c r="AF42" s="523"/>
      <c r="AG42" s="523"/>
      <c r="AH42" s="524"/>
    </row>
    <row r="43" spans="1:34" ht="12.75" customHeight="1" x14ac:dyDescent="0.2">
      <c r="A43" s="24"/>
      <c r="B43" s="541"/>
      <c r="C43" s="590"/>
      <c r="D43" s="591"/>
      <c r="E43" s="591"/>
      <c r="F43" s="591"/>
      <c r="G43" s="591"/>
      <c r="H43" s="591"/>
      <c r="I43" s="591"/>
      <c r="J43" s="591"/>
      <c r="K43" s="591"/>
      <c r="L43" s="591"/>
      <c r="M43" s="591"/>
      <c r="N43" s="592"/>
      <c r="O43" s="532"/>
      <c r="P43" s="532"/>
      <c r="Q43" s="532"/>
      <c r="R43" s="532"/>
      <c r="S43" s="532"/>
      <c r="T43" s="532"/>
      <c r="U43" s="532"/>
      <c r="V43" s="532"/>
      <c r="W43" s="532"/>
      <c r="X43" s="532"/>
      <c r="Y43" s="532"/>
      <c r="Z43" s="532"/>
      <c r="AA43" s="532"/>
      <c r="AB43" s="532"/>
      <c r="AC43" s="549"/>
      <c r="AD43" s="24"/>
      <c r="AE43" s="525"/>
      <c r="AF43" s="526"/>
      <c r="AG43" s="526"/>
      <c r="AH43" s="527"/>
    </row>
    <row r="44" spans="1:34" ht="12.75" customHeight="1" x14ac:dyDescent="0.2">
      <c r="A44" s="24"/>
      <c r="B44" s="541"/>
      <c r="C44" s="590"/>
      <c r="D44" s="591"/>
      <c r="E44" s="591"/>
      <c r="F44" s="591"/>
      <c r="G44" s="591"/>
      <c r="H44" s="591"/>
      <c r="I44" s="591"/>
      <c r="J44" s="591"/>
      <c r="K44" s="591"/>
      <c r="L44" s="591"/>
      <c r="M44" s="591"/>
      <c r="N44" s="592"/>
      <c r="O44" s="532"/>
      <c r="P44" s="532"/>
      <c r="Q44" s="532"/>
      <c r="R44" s="532"/>
      <c r="S44" s="532"/>
      <c r="T44" s="532"/>
      <c r="U44" s="532"/>
      <c r="V44" s="532"/>
      <c r="W44" s="532"/>
      <c r="X44" s="532"/>
      <c r="Y44" s="532"/>
      <c r="Z44" s="532"/>
      <c r="AA44" s="532"/>
      <c r="AB44" s="532"/>
      <c r="AC44" s="549"/>
      <c r="AD44" s="24"/>
      <c r="AE44" s="525"/>
      <c r="AF44" s="526"/>
      <c r="AG44" s="526"/>
      <c r="AH44" s="527"/>
    </row>
    <row r="45" spans="1:34" ht="12.75" customHeight="1" thickBot="1" x14ac:dyDescent="0.25">
      <c r="A45" s="24"/>
      <c r="B45" s="542"/>
      <c r="C45" s="593"/>
      <c r="D45" s="594"/>
      <c r="E45" s="594"/>
      <c r="F45" s="594"/>
      <c r="G45" s="594"/>
      <c r="H45" s="594"/>
      <c r="I45" s="594"/>
      <c r="J45" s="594"/>
      <c r="K45" s="594"/>
      <c r="L45" s="594"/>
      <c r="M45" s="594"/>
      <c r="N45" s="595"/>
      <c r="O45" s="533"/>
      <c r="P45" s="533"/>
      <c r="Q45" s="533"/>
      <c r="R45" s="533"/>
      <c r="S45" s="533"/>
      <c r="T45" s="533"/>
      <c r="U45" s="533"/>
      <c r="V45" s="533"/>
      <c r="W45" s="533"/>
      <c r="X45" s="533"/>
      <c r="Y45" s="533"/>
      <c r="Z45" s="533"/>
      <c r="AA45" s="533"/>
      <c r="AB45" s="533"/>
      <c r="AC45" s="550"/>
      <c r="AD45" s="24"/>
      <c r="AE45" s="528"/>
      <c r="AF45" s="529"/>
      <c r="AG45" s="529"/>
      <c r="AH45" s="530"/>
    </row>
    <row r="46" spans="1:34" ht="25.5" customHeight="1" x14ac:dyDescent="0.2">
      <c r="A46" s="24"/>
      <c r="B46" s="55">
        <v>3</v>
      </c>
      <c r="C46" s="547" t="s">
        <v>169</v>
      </c>
      <c r="D46" s="547"/>
      <c r="E46" s="547"/>
      <c r="F46" s="547"/>
      <c r="G46" s="547"/>
      <c r="H46" s="547"/>
      <c r="I46" s="547"/>
      <c r="J46" s="547"/>
      <c r="K46" s="547"/>
      <c r="L46" s="547"/>
      <c r="M46" s="547"/>
      <c r="N46" s="547"/>
      <c r="O46" s="38"/>
      <c r="P46" s="38"/>
      <c r="Q46" s="38"/>
      <c r="R46" s="38"/>
      <c r="S46" s="38"/>
      <c r="T46" s="38"/>
      <c r="U46" s="38"/>
      <c r="V46" s="38"/>
      <c r="W46" s="38"/>
      <c r="X46" s="38"/>
      <c r="Y46" s="38"/>
      <c r="Z46" s="38"/>
      <c r="AA46" s="38"/>
      <c r="AB46" s="38"/>
      <c r="AC46" s="39"/>
      <c r="AD46" s="24"/>
      <c r="AE46" s="40">
        <f>COUNTIF(O46:AC46,"1")</f>
        <v>0</v>
      </c>
      <c r="AF46" s="41">
        <f>COUNTIF(O46:AC46,"0")</f>
        <v>0</v>
      </c>
      <c r="AG46" s="41">
        <f>SUM(AE46:AF46)</f>
        <v>0</v>
      </c>
      <c r="AH46" s="42" t="str">
        <f>IF(AG46=0," ",SUM(AE46/AG46))</f>
        <v xml:space="preserve"> </v>
      </c>
    </row>
    <row r="47" spans="1:34" ht="12.75" customHeight="1" x14ac:dyDescent="0.2">
      <c r="A47" s="24"/>
      <c r="B47" s="537">
        <v>3.1</v>
      </c>
      <c r="C47" s="555" t="s">
        <v>168</v>
      </c>
      <c r="D47" s="555"/>
      <c r="E47" s="555"/>
      <c r="F47" s="555"/>
      <c r="G47" s="555"/>
      <c r="H47" s="555"/>
      <c r="I47" s="555"/>
      <c r="J47" s="555"/>
      <c r="K47" s="555"/>
      <c r="L47" s="555"/>
      <c r="M47" s="555"/>
      <c r="N47" s="585"/>
      <c r="O47" s="43"/>
      <c r="P47" s="330"/>
      <c r="Q47" s="330"/>
      <c r="R47" s="330"/>
      <c r="S47" s="330"/>
      <c r="T47" s="330"/>
      <c r="U47" s="330"/>
      <c r="V47" s="330"/>
      <c r="W47" s="330"/>
      <c r="X47" s="330"/>
      <c r="Y47" s="330"/>
      <c r="Z47" s="330"/>
      <c r="AA47" s="330"/>
      <c r="AB47" s="330"/>
      <c r="AC47" s="331"/>
      <c r="AD47" s="24"/>
      <c r="AE47" s="329"/>
      <c r="AF47" s="330"/>
      <c r="AG47" s="330"/>
      <c r="AH47" s="331"/>
    </row>
    <row r="48" spans="1:34" ht="25.5" customHeight="1" x14ac:dyDescent="0.2">
      <c r="A48" s="24"/>
      <c r="B48" s="538"/>
      <c r="C48" s="543" t="s">
        <v>317</v>
      </c>
      <c r="D48" s="543"/>
      <c r="E48" s="543"/>
      <c r="F48" s="543"/>
      <c r="G48" s="543"/>
      <c r="H48" s="543"/>
      <c r="I48" s="543"/>
      <c r="J48" s="543"/>
      <c r="K48" s="543"/>
      <c r="L48" s="543"/>
      <c r="M48" s="543"/>
      <c r="N48" s="543"/>
      <c r="O48" s="46"/>
      <c r="P48" s="46"/>
      <c r="Q48" s="46"/>
      <c r="R48" s="46"/>
      <c r="S48" s="46"/>
      <c r="T48" s="46"/>
      <c r="U48" s="46"/>
      <c r="V48" s="46"/>
      <c r="W48" s="46"/>
      <c r="X48" s="46"/>
      <c r="Y48" s="46"/>
      <c r="Z48" s="46"/>
      <c r="AA48" s="46"/>
      <c r="AB48" s="46"/>
      <c r="AC48" s="47"/>
      <c r="AD48" s="24"/>
      <c r="AE48" s="61">
        <f>COUNTIFS(O46:AC46,"1",O48:AC48,"1")</f>
        <v>0</v>
      </c>
      <c r="AF48" s="50">
        <f>COUNTIFS(O46:AC46,"1",O48:AC48,"0")</f>
        <v>0</v>
      </c>
      <c r="AG48" s="50">
        <f>SUM(AE48:AF48)</f>
        <v>0</v>
      </c>
      <c r="AH48" s="51" t="str">
        <f>IF(AG48=0," ",SUM(AE48/AG48))</f>
        <v xml:space="preserve"> </v>
      </c>
    </row>
    <row r="49" spans="1:34" ht="25.5" customHeight="1" x14ac:dyDescent="0.2">
      <c r="A49" s="24"/>
      <c r="B49" s="538"/>
      <c r="C49" s="543" t="s">
        <v>318</v>
      </c>
      <c r="D49" s="543"/>
      <c r="E49" s="543"/>
      <c r="F49" s="543"/>
      <c r="G49" s="543"/>
      <c r="H49" s="543"/>
      <c r="I49" s="543"/>
      <c r="J49" s="543"/>
      <c r="K49" s="543"/>
      <c r="L49" s="543"/>
      <c r="M49" s="543"/>
      <c r="N49" s="543"/>
      <c r="O49" s="46"/>
      <c r="P49" s="46"/>
      <c r="Q49" s="46"/>
      <c r="R49" s="46"/>
      <c r="S49" s="46"/>
      <c r="T49" s="46"/>
      <c r="U49" s="46"/>
      <c r="V49" s="46"/>
      <c r="W49" s="46"/>
      <c r="X49" s="46"/>
      <c r="Y49" s="46"/>
      <c r="Z49" s="46"/>
      <c r="AA49" s="46"/>
      <c r="AB49" s="46"/>
      <c r="AC49" s="47"/>
      <c r="AD49" s="24"/>
      <c r="AE49" s="61">
        <f>COUNTIFS(O46:AC46,"1",O49:AC49,"1")</f>
        <v>0</v>
      </c>
      <c r="AF49" s="50">
        <f>COUNTIFS(O46:AC46,"1",O49:AC49,"0")</f>
        <v>0</v>
      </c>
      <c r="AG49" s="50">
        <f>SUM(AE49:AF49)</f>
        <v>0</v>
      </c>
      <c r="AH49" s="51" t="str">
        <f>IF(AG49=0," ",SUM(AE49/AG49))</f>
        <v xml:space="preserve"> </v>
      </c>
    </row>
    <row r="50" spans="1:34" ht="25.5" customHeight="1" x14ac:dyDescent="0.2">
      <c r="A50" s="24"/>
      <c r="B50" s="538"/>
      <c r="C50" s="544" t="s">
        <v>532</v>
      </c>
      <c r="D50" s="543"/>
      <c r="E50" s="543"/>
      <c r="F50" s="543"/>
      <c r="G50" s="543"/>
      <c r="H50" s="543"/>
      <c r="I50" s="543"/>
      <c r="J50" s="543"/>
      <c r="K50" s="543"/>
      <c r="L50" s="543"/>
      <c r="M50" s="543"/>
      <c r="N50" s="543"/>
      <c r="O50" s="46"/>
      <c r="P50" s="46"/>
      <c r="Q50" s="344"/>
      <c r="R50" s="46"/>
      <c r="S50" s="344"/>
      <c r="T50" s="46"/>
      <c r="U50" s="46"/>
      <c r="V50" s="46"/>
      <c r="W50" s="46"/>
      <c r="X50" s="46"/>
      <c r="Y50" s="46"/>
      <c r="Z50" s="46"/>
      <c r="AA50" s="46"/>
      <c r="AB50" s="46"/>
      <c r="AC50" s="47"/>
      <c r="AD50" s="24"/>
      <c r="AE50" s="61">
        <f>COUNTIFS(O46:AC46,"1",O50:AC50,"1")</f>
        <v>0</v>
      </c>
      <c r="AF50" s="50">
        <f>COUNTIFS(O46:AC46,"1",O50:AC50,"0")</f>
        <v>0</v>
      </c>
      <c r="AG50" s="50">
        <f>SUM(AE50:AF50)</f>
        <v>0</v>
      </c>
      <c r="AH50" s="51" t="str">
        <f>IF(AG50=0," ",SUM(AE50/AG50))</f>
        <v xml:space="preserve"> </v>
      </c>
    </row>
    <row r="51" spans="1:34" ht="25.5" customHeight="1" x14ac:dyDescent="0.2">
      <c r="A51" s="24"/>
      <c r="B51" s="539"/>
      <c r="C51" s="545" t="s">
        <v>491</v>
      </c>
      <c r="D51" s="546"/>
      <c r="E51" s="546"/>
      <c r="F51" s="546"/>
      <c r="G51" s="546"/>
      <c r="H51" s="546"/>
      <c r="I51" s="546"/>
      <c r="J51" s="546"/>
      <c r="K51" s="546"/>
      <c r="L51" s="546"/>
      <c r="M51" s="546"/>
      <c r="N51" s="546"/>
      <c r="O51" s="46"/>
      <c r="P51" s="46"/>
      <c r="Q51" s="46"/>
      <c r="R51" s="46"/>
      <c r="S51" s="46"/>
      <c r="T51" s="46"/>
      <c r="U51" s="46"/>
      <c r="V51" s="46"/>
      <c r="W51" s="46"/>
      <c r="X51" s="46"/>
      <c r="Y51" s="46"/>
      <c r="Z51" s="46"/>
      <c r="AA51" s="46"/>
      <c r="AB51" s="46"/>
      <c r="AC51" s="47"/>
      <c r="AD51" s="24"/>
      <c r="AE51" s="61">
        <f>COUNTIFS(O46:AC46,"1",O51:AC51,"1")</f>
        <v>0</v>
      </c>
      <c r="AF51" s="50">
        <f>COUNTIFS(O46:AC46,"1",O51:AC51,"0")</f>
        <v>0</v>
      </c>
      <c r="AG51" s="50">
        <f>SUM(AE51:AF51)</f>
        <v>0</v>
      </c>
      <c r="AH51" s="51" t="str">
        <f>IF(AG51=0," ",SUM(AE51/AG51))</f>
        <v xml:space="preserve"> </v>
      </c>
    </row>
    <row r="52" spans="1:34" ht="25.5" hidden="1" customHeight="1" x14ac:dyDescent="0.2">
      <c r="A52" s="24"/>
      <c r="B52" s="335"/>
      <c r="C52" s="336"/>
      <c r="D52" s="337"/>
      <c r="E52" s="337"/>
      <c r="F52" s="337"/>
      <c r="G52" s="337"/>
      <c r="H52" s="337"/>
      <c r="I52" s="337"/>
      <c r="J52" s="337"/>
      <c r="K52" s="337"/>
      <c r="L52" s="337"/>
      <c r="M52" s="337"/>
      <c r="N52" s="338"/>
      <c r="O52" s="339"/>
      <c r="P52" s="339"/>
      <c r="Q52" s="339"/>
      <c r="R52" s="339"/>
      <c r="S52" s="339" t="str">
        <f t="shared" ref="S52:AC52" si="0">IF(S46=0," ",SUM(S48:S51))</f>
        <v xml:space="preserve"> </v>
      </c>
      <c r="T52" s="339" t="str">
        <f t="shared" si="0"/>
        <v xml:space="preserve"> </v>
      </c>
      <c r="U52" s="339" t="str">
        <f t="shared" si="0"/>
        <v xml:space="preserve"> </v>
      </c>
      <c r="V52" s="339" t="str">
        <f t="shared" si="0"/>
        <v xml:space="preserve"> </v>
      </c>
      <c r="W52" s="339" t="str">
        <f t="shared" si="0"/>
        <v xml:space="preserve"> </v>
      </c>
      <c r="X52" s="339" t="str">
        <f t="shared" si="0"/>
        <v xml:space="preserve"> </v>
      </c>
      <c r="Y52" s="339" t="str">
        <f t="shared" si="0"/>
        <v xml:space="preserve"> </v>
      </c>
      <c r="Z52" s="339" t="str">
        <f t="shared" si="0"/>
        <v xml:space="preserve"> </v>
      </c>
      <c r="AA52" s="339" t="str">
        <f t="shared" si="0"/>
        <v xml:space="preserve"> </v>
      </c>
      <c r="AB52" s="339" t="str">
        <f t="shared" si="0"/>
        <v xml:space="preserve"> </v>
      </c>
      <c r="AC52" s="339" t="str">
        <f t="shared" si="0"/>
        <v xml:space="preserve"> </v>
      </c>
      <c r="AD52" s="24"/>
      <c r="AE52" s="340">
        <f>COUNTIFS(O46:AC46,"1",O52:AC52,"4")</f>
        <v>0</v>
      </c>
      <c r="AF52" s="339">
        <f>COUNTIFS(O46:AC46,"1",O52:AC52,"&lt;4")</f>
        <v>0</v>
      </c>
      <c r="AG52" s="339">
        <f>SUM(AE52:AF52)</f>
        <v>0</v>
      </c>
      <c r="AH52" s="341" t="str">
        <f>IF(AG52=0," ",SUM(AE52/AG52))</f>
        <v xml:space="preserve"> </v>
      </c>
    </row>
    <row r="53" spans="1:34" ht="12.75" customHeight="1" x14ac:dyDescent="0.2">
      <c r="A53" s="24"/>
      <c r="B53" s="534">
        <v>3.2</v>
      </c>
      <c r="C53" s="575" t="s">
        <v>418</v>
      </c>
      <c r="D53" s="576"/>
      <c r="E53" s="576"/>
      <c r="F53" s="576"/>
      <c r="G53" s="576"/>
      <c r="H53" s="576"/>
      <c r="I53" s="576"/>
      <c r="J53" s="576"/>
      <c r="K53" s="576"/>
      <c r="L53" s="576"/>
      <c r="M53" s="576"/>
      <c r="N53" s="577"/>
      <c r="O53" s="531"/>
      <c r="P53" s="531"/>
      <c r="Q53" s="531"/>
      <c r="R53" s="531"/>
      <c r="S53" s="531"/>
      <c r="T53" s="531"/>
      <c r="U53" s="531"/>
      <c r="V53" s="551"/>
      <c r="W53" s="551"/>
      <c r="X53" s="551"/>
      <c r="Y53" s="551"/>
      <c r="Z53" s="551"/>
      <c r="AA53" s="551"/>
      <c r="AB53" s="551"/>
      <c r="AC53" s="548"/>
      <c r="AD53" s="24"/>
      <c r="AE53" s="522"/>
      <c r="AF53" s="523"/>
      <c r="AG53" s="523"/>
      <c r="AH53" s="524"/>
    </row>
    <row r="54" spans="1:34" ht="12.75" customHeight="1" x14ac:dyDescent="0.2">
      <c r="A54" s="24"/>
      <c r="B54" s="535"/>
      <c r="C54" s="578"/>
      <c r="D54" s="579"/>
      <c r="E54" s="579"/>
      <c r="F54" s="579"/>
      <c r="G54" s="579"/>
      <c r="H54" s="579"/>
      <c r="I54" s="579"/>
      <c r="J54" s="579"/>
      <c r="K54" s="579"/>
      <c r="L54" s="579"/>
      <c r="M54" s="579"/>
      <c r="N54" s="580"/>
      <c r="O54" s="532"/>
      <c r="P54" s="532"/>
      <c r="Q54" s="532"/>
      <c r="R54" s="532"/>
      <c r="S54" s="532"/>
      <c r="T54" s="532"/>
      <c r="U54" s="532"/>
      <c r="V54" s="532"/>
      <c r="W54" s="532"/>
      <c r="X54" s="532"/>
      <c r="Y54" s="532"/>
      <c r="Z54" s="532"/>
      <c r="AA54" s="532"/>
      <c r="AB54" s="532"/>
      <c r="AC54" s="549"/>
      <c r="AD54" s="24"/>
      <c r="AE54" s="525"/>
      <c r="AF54" s="526"/>
      <c r="AG54" s="526"/>
      <c r="AH54" s="527"/>
    </row>
    <row r="55" spans="1:34" ht="12.75" customHeight="1" x14ac:dyDescent="0.2">
      <c r="A55" s="24"/>
      <c r="B55" s="535"/>
      <c r="C55" s="578"/>
      <c r="D55" s="579"/>
      <c r="E55" s="579"/>
      <c r="F55" s="579"/>
      <c r="G55" s="579"/>
      <c r="H55" s="579"/>
      <c r="I55" s="579"/>
      <c r="J55" s="579"/>
      <c r="K55" s="579"/>
      <c r="L55" s="579"/>
      <c r="M55" s="579"/>
      <c r="N55" s="580"/>
      <c r="O55" s="532"/>
      <c r="P55" s="532"/>
      <c r="Q55" s="532"/>
      <c r="R55" s="532"/>
      <c r="S55" s="532"/>
      <c r="T55" s="532"/>
      <c r="U55" s="532"/>
      <c r="V55" s="532"/>
      <c r="W55" s="532"/>
      <c r="X55" s="532"/>
      <c r="Y55" s="532"/>
      <c r="Z55" s="532"/>
      <c r="AA55" s="532"/>
      <c r="AB55" s="532"/>
      <c r="AC55" s="549"/>
      <c r="AD55" s="24"/>
      <c r="AE55" s="525"/>
      <c r="AF55" s="526"/>
      <c r="AG55" s="526"/>
      <c r="AH55" s="527"/>
    </row>
    <row r="56" spans="1:34" ht="12.75" customHeight="1" thickBot="1" x14ac:dyDescent="0.25">
      <c r="A56" s="24"/>
      <c r="B56" s="536"/>
      <c r="C56" s="581"/>
      <c r="D56" s="582"/>
      <c r="E56" s="582"/>
      <c r="F56" s="582"/>
      <c r="G56" s="582"/>
      <c r="H56" s="582"/>
      <c r="I56" s="582"/>
      <c r="J56" s="582"/>
      <c r="K56" s="582"/>
      <c r="L56" s="582"/>
      <c r="M56" s="582"/>
      <c r="N56" s="583"/>
      <c r="O56" s="533"/>
      <c r="P56" s="533"/>
      <c r="Q56" s="533"/>
      <c r="R56" s="533"/>
      <c r="S56" s="533"/>
      <c r="T56" s="533"/>
      <c r="U56" s="533"/>
      <c r="V56" s="533"/>
      <c r="W56" s="533"/>
      <c r="X56" s="533"/>
      <c r="Y56" s="533"/>
      <c r="Z56" s="533"/>
      <c r="AA56" s="533"/>
      <c r="AB56" s="533"/>
      <c r="AC56" s="550"/>
      <c r="AD56" s="24"/>
      <c r="AE56" s="528"/>
      <c r="AF56" s="529"/>
      <c r="AG56" s="529"/>
      <c r="AH56" s="530"/>
    </row>
    <row r="57" spans="1:34" x14ac:dyDescent="0.2">
      <c r="A57" s="24"/>
      <c r="B57" s="24"/>
      <c r="C57" s="24"/>
      <c r="D57" s="24"/>
      <c r="E57" s="24"/>
      <c r="F57" s="24"/>
      <c r="G57" s="24"/>
      <c r="H57" s="24"/>
      <c r="I57" s="24"/>
      <c r="J57" s="24"/>
      <c r="K57" s="24"/>
      <c r="L57" s="24"/>
      <c r="M57" s="24"/>
      <c r="N57" s="24"/>
      <c r="O57" s="25"/>
      <c r="P57" s="25"/>
      <c r="Q57" s="25"/>
      <c r="R57" s="25"/>
      <c r="S57" s="25"/>
      <c r="T57" s="25"/>
      <c r="U57" s="25"/>
      <c r="V57" s="25"/>
      <c r="W57" s="25"/>
      <c r="X57" s="25"/>
      <c r="Y57" s="25"/>
      <c r="Z57" s="25"/>
      <c r="AA57" s="25"/>
      <c r="AB57" s="25"/>
      <c r="AC57" s="25"/>
      <c r="AD57" s="24"/>
      <c r="AE57" s="25"/>
      <c r="AF57" s="25"/>
      <c r="AG57" s="25"/>
      <c r="AH57" s="25"/>
    </row>
    <row r="58" spans="1:34" ht="13.5" thickBot="1" x14ac:dyDescent="0.25">
      <c r="A58" s="24"/>
      <c r="B58" s="24"/>
      <c r="C58" s="24"/>
      <c r="D58" s="24"/>
      <c r="E58" s="24"/>
      <c r="F58" s="24"/>
      <c r="G58" s="24"/>
      <c r="H58" s="24"/>
      <c r="I58" s="24"/>
      <c r="J58" s="24"/>
      <c r="K58" s="24"/>
      <c r="L58" s="24"/>
      <c r="M58" s="24"/>
      <c r="N58" s="24"/>
      <c r="O58" s="25"/>
      <c r="P58" s="25"/>
      <c r="Q58" s="25"/>
      <c r="R58" s="25"/>
      <c r="S58" s="25"/>
      <c r="T58" s="25"/>
      <c r="U58" s="25"/>
      <c r="V58" s="25"/>
      <c r="W58" s="25"/>
      <c r="X58" s="25"/>
      <c r="Y58" s="25"/>
      <c r="Z58" s="25"/>
      <c r="AA58" s="25"/>
      <c r="AB58" s="25"/>
      <c r="AC58" s="25"/>
      <c r="AD58" s="24"/>
      <c r="AE58" s="25"/>
      <c r="AF58" s="25"/>
      <c r="AG58" s="25"/>
      <c r="AH58" s="25"/>
    </row>
    <row r="59" spans="1:34" s="56" customFormat="1" ht="27" customHeight="1" x14ac:dyDescent="0.25">
      <c r="A59" s="200"/>
      <c r="B59" s="365" t="s">
        <v>390</v>
      </c>
      <c r="C59" s="586"/>
      <c r="D59" s="586"/>
      <c r="E59" s="586"/>
      <c r="F59" s="586"/>
      <c r="G59" s="586"/>
      <c r="H59" s="586"/>
      <c r="I59" s="586"/>
      <c r="J59" s="586"/>
      <c r="K59" s="586"/>
      <c r="L59" s="586"/>
      <c r="M59" s="586"/>
      <c r="N59" s="587"/>
      <c r="O59" s="206"/>
      <c r="P59" s="206"/>
      <c r="Q59" s="206"/>
      <c r="R59" s="200"/>
      <c r="S59" s="200"/>
      <c r="T59" s="200"/>
      <c r="U59" s="200"/>
      <c r="V59" s="200"/>
      <c r="W59" s="200"/>
      <c r="X59" s="200"/>
      <c r="Y59" s="200"/>
      <c r="Z59" s="200"/>
      <c r="AA59" s="200"/>
      <c r="AB59" s="200"/>
      <c r="AC59" s="200"/>
      <c r="AD59" s="200"/>
      <c r="AE59" s="200"/>
      <c r="AF59" s="200"/>
      <c r="AG59" s="200"/>
      <c r="AH59" s="200"/>
    </row>
    <row r="60" spans="1:34" s="56" customFormat="1" ht="80.25" customHeight="1" thickBot="1" x14ac:dyDescent="0.3">
      <c r="A60" s="200"/>
      <c r="B60" s="504" t="s">
        <v>538</v>
      </c>
      <c r="C60" s="505"/>
      <c r="D60" s="505"/>
      <c r="E60" s="505"/>
      <c r="F60" s="505"/>
      <c r="G60" s="505"/>
      <c r="H60" s="505"/>
      <c r="I60" s="505"/>
      <c r="J60" s="505"/>
      <c r="K60" s="505"/>
      <c r="L60" s="505"/>
      <c r="M60" s="505"/>
      <c r="N60" s="506"/>
      <c r="O60" s="25"/>
      <c r="P60" s="200"/>
      <c r="Q60" s="200"/>
      <c r="R60" s="200"/>
      <c r="S60" s="200"/>
      <c r="T60" s="200"/>
      <c r="U60" s="200"/>
      <c r="V60" s="200"/>
      <c r="W60" s="200"/>
      <c r="X60" s="200"/>
      <c r="Y60" s="200"/>
      <c r="Z60" s="200"/>
      <c r="AA60" s="200"/>
      <c r="AB60" s="200"/>
      <c r="AC60" s="200"/>
      <c r="AD60" s="200"/>
      <c r="AE60" s="200"/>
      <c r="AF60" s="200"/>
      <c r="AG60" s="200"/>
      <c r="AH60" s="200"/>
    </row>
    <row r="61" spans="1:34" s="56" customFormat="1" x14ac:dyDescent="0.2">
      <c r="A61" s="200"/>
      <c r="B61" s="24"/>
      <c r="C61" s="24"/>
      <c r="D61" s="24"/>
      <c r="E61" s="24"/>
      <c r="F61" s="24"/>
      <c r="G61" s="24"/>
      <c r="H61" s="24"/>
      <c r="I61" s="24"/>
      <c r="J61" s="24"/>
      <c r="K61" s="24"/>
      <c r="L61" s="24"/>
      <c r="M61" s="24"/>
      <c r="N61" s="24"/>
      <c r="O61" s="25"/>
      <c r="P61" s="200"/>
      <c r="Q61" s="200"/>
      <c r="R61" s="200"/>
      <c r="S61" s="200"/>
      <c r="T61" s="200"/>
      <c r="U61" s="200"/>
      <c r="V61" s="200"/>
      <c r="W61" s="200"/>
      <c r="X61" s="200"/>
      <c r="Y61" s="200"/>
      <c r="Z61" s="200"/>
      <c r="AA61" s="200"/>
      <c r="AB61" s="200"/>
      <c r="AC61" s="200"/>
      <c r="AD61" s="200"/>
      <c r="AE61" s="200"/>
      <c r="AF61" s="200"/>
      <c r="AG61" s="200"/>
      <c r="AH61" s="200"/>
    </row>
    <row r="62" spans="1:34" s="56" customFormat="1" x14ac:dyDescent="0.2">
      <c r="A62" s="200"/>
      <c r="B62" s="24"/>
      <c r="C62" s="24"/>
      <c r="D62" s="24"/>
      <c r="E62" s="24"/>
      <c r="F62" s="24"/>
      <c r="G62" s="24"/>
      <c r="H62" s="24"/>
      <c r="I62" s="24"/>
      <c r="J62" s="24"/>
      <c r="K62" s="24"/>
      <c r="L62" s="24"/>
      <c r="M62" s="24"/>
      <c r="N62" s="24"/>
      <c r="O62" s="25"/>
      <c r="P62" s="200"/>
      <c r="Q62" s="200"/>
      <c r="R62" s="200"/>
      <c r="S62" s="200"/>
      <c r="T62" s="200"/>
      <c r="U62" s="200"/>
      <c r="V62" s="200"/>
      <c r="W62" s="200"/>
      <c r="X62" s="200"/>
      <c r="Y62" s="200"/>
      <c r="Z62" s="200"/>
      <c r="AA62" s="200"/>
      <c r="AB62" s="200"/>
      <c r="AC62" s="200"/>
      <c r="AD62" s="200"/>
      <c r="AE62" s="200"/>
      <c r="AF62" s="200"/>
      <c r="AG62" s="200"/>
      <c r="AH62" s="200"/>
    </row>
    <row r="63" spans="1:34" s="56" customFormat="1" x14ac:dyDescent="0.25">
      <c r="A63" s="200"/>
      <c r="B63" s="584" t="s">
        <v>258</v>
      </c>
      <c r="C63" s="584"/>
      <c r="D63" s="584"/>
      <c r="E63" s="584"/>
      <c r="F63" s="584"/>
      <c r="G63" s="584"/>
      <c r="H63" s="584"/>
      <c r="I63" s="584"/>
      <c r="J63" s="584"/>
      <c r="K63" s="584"/>
      <c r="L63" s="584"/>
      <c r="M63" s="584"/>
      <c r="N63" s="584"/>
      <c r="O63" s="200"/>
      <c r="P63" s="200"/>
      <c r="Q63" s="200"/>
      <c r="R63" s="200"/>
      <c r="S63" s="200"/>
      <c r="T63" s="200"/>
      <c r="U63" s="200"/>
      <c r="V63" s="200"/>
      <c r="W63" s="200"/>
      <c r="X63" s="200"/>
      <c r="Y63" s="200"/>
      <c r="Z63" s="200"/>
      <c r="AA63" s="200"/>
      <c r="AB63" s="200"/>
      <c r="AC63" s="200"/>
      <c r="AD63" s="200"/>
      <c r="AE63" s="200"/>
      <c r="AF63" s="200"/>
      <c r="AG63" s="200"/>
      <c r="AH63" s="200"/>
    </row>
    <row r="64" spans="1:34" s="56" customFormat="1" x14ac:dyDescent="0.2">
      <c r="A64" s="200"/>
      <c r="B64" s="24"/>
      <c r="C64" s="24"/>
      <c r="D64" s="24"/>
      <c r="E64" s="24"/>
      <c r="F64" s="24"/>
      <c r="G64" s="24"/>
      <c r="H64" s="24"/>
      <c r="I64" s="24"/>
      <c r="J64" s="24"/>
      <c r="K64" s="24"/>
      <c r="L64" s="24"/>
      <c r="M64" s="24"/>
      <c r="N64" s="24"/>
      <c r="O64" s="25"/>
      <c r="P64" s="200"/>
      <c r="Q64" s="200"/>
      <c r="R64" s="200"/>
      <c r="S64" s="200"/>
      <c r="T64" s="200"/>
      <c r="U64" s="200"/>
      <c r="V64" s="200"/>
      <c r="W64" s="200"/>
      <c r="X64" s="200"/>
      <c r="Y64" s="200"/>
      <c r="Z64" s="200"/>
      <c r="AA64" s="200"/>
      <c r="AB64" s="200"/>
      <c r="AC64" s="200"/>
      <c r="AD64" s="200"/>
      <c r="AE64" s="200"/>
      <c r="AF64" s="200"/>
      <c r="AG64" s="200"/>
      <c r="AH64" s="200"/>
    </row>
    <row r="65" spans="1:34" s="56" customFormat="1" x14ac:dyDescent="0.2">
      <c r="A65" s="200"/>
      <c r="B65" s="24"/>
      <c r="C65" s="24"/>
      <c r="D65" s="24"/>
      <c r="E65" s="24"/>
      <c r="F65" s="24"/>
      <c r="G65" s="24"/>
      <c r="H65" s="24"/>
      <c r="I65" s="24"/>
      <c r="J65" s="24"/>
      <c r="K65" s="24"/>
      <c r="L65" s="24"/>
      <c r="M65" s="24"/>
      <c r="N65" s="24"/>
      <c r="O65" s="25"/>
      <c r="P65" s="200"/>
      <c r="Q65" s="200"/>
      <c r="R65" s="200"/>
      <c r="S65" s="200"/>
      <c r="T65" s="200"/>
      <c r="U65" s="200"/>
      <c r="V65" s="200"/>
      <c r="W65" s="200"/>
      <c r="X65" s="200"/>
      <c r="Y65" s="200"/>
      <c r="Z65" s="200"/>
      <c r="AA65" s="200"/>
      <c r="AB65" s="200"/>
      <c r="AC65" s="200"/>
      <c r="AD65" s="200"/>
      <c r="AE65" s="200"/>
      <c r="AF65" s="200"/>
      <c r="AG65" s="200"/>
      <c r="AH65" s="200"/>
    </row>
    <row r="66" spans="1:34" s="56" customFormat="1" x14ac:dyDescent="0.2">
      <c r="A66" s="200"/>
      <c r="B66" s="24"/>
      <c r="C66" s="24"/>
      <c r="D66" s="24"/>
      <c r="E66" s="24"/>
      <c r="F66" s="24"/>
      <c r="G66" s="24"/>
      <c r="H66" s="24"/>
      <c r="I66" s="24"/>
      <c r="J66" s="24"/>
      <c r="K66" s="24"/>
      <c r="L66" s="24"/>
      <c r="M66" s="24"/>
      <c r="N66" s="24"/>
      <c r="O66" s="25"/>
      <c r="P66" s="200"/>
      <c r="Q66" s="200"/>
      <c r="R66" s="200"/>
      <c r="S66" s="200"/>
      <c r="T66" s="200"/>
      <c r="U66" s="200"/>
      <c r="V66" s="200"/>
      <c r="W66" s="200"/>
      <c r="X66" s="200"/>
      <c r="Y66" s="200"/>
      <c r="Z66" s="200"/>
      <c r="AA66" s="200"/>
      <c r="AB66" s="200"/>
      <c r="AC66" s="200"/>
      <c r="AD66" s="200"/>
      <c r="AE66" s="200"/>
      <c r="AF66" s="200"/>
      <c r="AG66" s="200"/>
      <c r="AH66" s="200"/>
    </row>
    <row r="67" spans="1:34" s="56" customFormat="1" x14ac:dyDescent="0.2">
      <c r="A67" s="200"/>
      <c r="B67" s="24"/>
      <c r="C67" s="24"/>
      <c r="D67" s="24"/>
      <c r="E67" s="24"/>
      <c r="F67" s="24"/>
      <c r="G67" s="24"/>
      <c r="H67" s="24"/>
      <c r="I67" s="24"/>
      <c r="J67" s="24"/>
      <c r="K67" s="24"/>
      <c r="L67" s="24"/>
      <c r="M67" s="24"/>
      <c r="N67" s="24"/>
      <c r="O67" s="25"/>
      <c r="P67" s="200"/>
      <c r="Q67" s="200"/>
      <c r="R67" s="200"/>
      <c r="S67" s="200"/>
      <c r="T67" s="200"/>
      <c r="U67" s="200"/>
      <c r="V67" s="200"/>
      <c r="W67" s="200"/>
      <c r="X67" s="200"/>
      <c r="Y67" s="200"/>
      <c r="Z67" s="200"/>
      <c r="AA67" s="200"/>
      <c r="AB67" s="200"/>
      <c r="AC67" s="200"/>
      <c r="AD67" s="200"/>
      <c r="AE67" s="200"/>
      <c r="AF67" s="200"/>
      <c r="AG67" s="200"/>
      <c r="AH67" s="200"/>
    </row>
    <row r="68" spans="1:34" s="56" customFormat="1" ht="118.5" customHeight="1" x14ac:dyDescent="0.25">
      <c r="A68" s="200"/>
      <c r="B68" s="422" t="s">
        <v>539</v>
      </c>
      <c r="C68" s="521"/>
      <c r="D68" s="521"/>
      <c r="E68" s="521"/>
      <c r="F68" s="521"/>
      <c r="G68" s="521"/>
      <c r="H68" s="521"/>
      <c r="I68" s="521"/>
      <c r="J68" s="521"/>
      <c r="K68" s="521"/>
      <c r="L68" s="521"/>
      <c r="M68" s="521"/>
      <c r="N68" s="521"/>
      <c r="O68" s="207"/>
      <c r="P68" s="207"/>
      <c r="Q68" s="207"/>
      <c r="R68" s="200"/>
      <c r="S68" s="200"/>
      <c r="T68" s="200"/>
      <c r="U68" s="200"/>
      <c r="V68" s="200"/>
      <c r="W68" s="200"/>
      <c r="X68" s="200"/>
      <c r="Y68" s="200"/>
      <c r="Z68" s="200"/>
      <c r="AA68" s="200"/>
      <c r="AB68" s="200"/>
      <c r="AC68" s="200"/>
      <c r="AD68" s="200"/>
      <c r="AE68" s="200"/>
      <c r="AF68" s="200"/>
      <c r="AG68" s="200"/>
      <c r="AH68" s="200"/>
    </row>
  </sheetData>
  <mergeCells count="89">
    <mergeCell ref="B17:G17"/>
    <mergeCell ref="H17:K17"/>
    <mergeCell ref="B18:G18"/>
    <mergeCell ref="H18:K18"/>
    <mergeCell ref="L17:N17"/>
    <mergeCell ref="L18:N18"/>
    <mergeCell ref="B63:N63"/>
    <mergeCell ref="C47:N47"/>
    <mergeCell ref="B59:N59"/>
    <mergeCell ref="C42:N45"/>
    <mergeCell ref="C53:N56"/>
    <mergeCell ref="B60:N60"/>
    <mergeCell ref="C38:N38"/>
    <mergeCell ref="C39:N39"/>
    <mergeCell ref="C40:N40"/>
    <mergeCell ref="C41:N41"/>
    <mergeCell ref="B20:N20"/>
    <mergeCell ref="B21:N21"/>
    <mergeCell ref="C23:N23"/>
    <mergeCell ref="C28:N28"/>
    <mergeCell ref="C33:N33"/>
    <mergeCell ref="B29:B33"/>
    <mergeCell ref="B39:B41"/>
    <mergeCell ref="B34:B37"/>
    <mergeCell ref="C34:N37"/>
    <mergeCell ref="AE27:AH27"/>
    <mergeCell ref="C29:N29"/>
    <mergeCell ref="C30:N30"/>
    <mergeCell ref="C31:N31"/>
    <mergeCell ref="C32:N32"/>
    <mergeCell ref="AE29:AH29"/>
    <mergeCell ref="T42:T45"/>
    <mergeCell ref="AC42:AC45"/>
    <mergeCell ref="AB42:AB45"/>
    <mergeCell ref="AA42:AA45"/>
    <mergeCell ref="Z42:Z45"/>
    <mergeCell ref="Y42:Y45"/>
    <mergeCell ref="AE39:AH39"/>
    <mergeCell ref="X42:X45"/>
    <mergeCell ref="W42:W45"/>
    <mergeCell ref="V42:V45"/>
    <mergeCell ref="U42:U45"/>
    <mergeCell ref="R53:R56"/>
    <mergeCell ref="S42:S45"/>
    <mergeCell ref="R42:R45"/>
    <mergeCell ref="Q42:Q45"/>
    <mergeCell ref="P42:P45"/>
    <mergeCell ref="W53:W56"/>
    <mergeCell ref="V53:V56"/>
    <mergeCell ref="U53:U56"/>
    <mergeCell ref="T53:T56"/>
    <mergeCell ref="S53:S56"/>
    <mergeCell ref="AB53:AB56"/>
    <mergeCell ref="AA53:AA56"/>
    <mergeCell ref="Z53:Z56"/>
    <mergeCell ref="Y53:Y56"/>
    <mergeCell ref="X53:X56"/>
    <mergeCell ref="B68:N68"/>
    <mergeCell ref="AE53:AH56"/>
    <mergeCell ref="AE42:AH45"/>
    <mergeCell ref="Q53:Q56"/>
    <mergeCell ref="P53:P56"/>
    <mergeCell ref="O53:O56"/>
    <mergeCell ref="B53:B56"/>
    <mergeCell ref="B47:B51"/>
    <mergeCell ref="B42:B45"/>
    <mergeCell ref="C48:N48"/>
    <mergeCell ref="C49:N49"/>
    <mergeCell ref="C50:N50"/>
    <mergeCell ref="C51:N51"/>
    <mergeCell ref="C46:N46"/>
    <mergeCell ref="O42:O45"/>
    <mergeCell ref="AC53:AC56"/>
    <mergeCell ref="S34:S37"/>
    <mergeCell ref="R34:R37"/>
    <mergeCell ref="Q34:Q37"/>
    <mergeCell ref="P34:P37"/>
    <mergeCell ref="O34:O37"/>
    <mergeCell ref="T34:T37"/>
    <mergeCell ref="AC34:AC37"/>
    <mergeCell ref="AB34:AB37"/>
    <mergeCell ref="AA34:AA37"/>
    <mergeCell ref="Z34:Z37"/>
    <mergeCell ref="Y34:Y37"/>
    <mergeCell ref="AE34:AH37"/>
    <mergeCell ref="X34:X37"/>
    <mergeCell ref="W34:W37"/>
    <mergeCell ref="V34:V37"/>
    <mergeCell ref="U34:U37"/>
  </mergeCells>
  <conditionalFormatting sqref="O50:AC50">
    <cfRule type="containsText" dxfId="149" priority="63" operator="containsText" text="n/a">
      <formula>NOT(ISERROR(SEARCH("n/a",O50)))</formula>
    </cfRule>
  </conditionalFormatting>
  <conditionalFormatting sqref="O28:AC28 O30:AC33 O40:AC41 O46:AC46 O48:AC51 O38:AC38">
    <cfRule type="containsText" dxfId="148" priority="61" operator="containsText" text="0">
      <formula>NOT(ISERROR(SEARCH("0",O28)))</formula>
    </cfRule>
    <cfRule type="containsText" dxfId="147" priority="62" operator="containsText" text="1">
      <formula>NOT(ISERROR(SEARCH("1",O28)))</formula>
    </cfRule>
  </conditionalFormatting>
  <conditionalFormatting sqref="O30:O33">
    <cfRule type="expression" dxfId="146" priority="60">
      <formula>UPPER($O$28)="0"</formula>
    </cfRule>
  </conditionalFormatting>
  <conditionalFormatting sqref="P30:P33">
    <cfRule type="expression" dxfId="145" priority="59">
      <formula>UPPER($P$28)="0"</formula>
    </cfRule>
  </conditionalFormatting>
  <conditionalFormatting sqref="Q30:Q33">
    <cfRule type="expression" dxfId="144" priority="58">
      <formula>UPPER($Q$28)="0"</formula>
    </cfRule>
  </conditionalFormatting>
  <conditionalFormatting sqref="R30:R33">
    <cfRule type="expression" dxfId="143" priority="57">
      <formula>UPPER($R$28)="0"</formula>
    </cfRule>
  </conditionalFormatting>
  <conditionalFormatting sqref="S30:S33">
    <cfRule type="expression" dxfId="142" priority="56">
      <formula>UPPER($S$28)="0"</formula>
    </cfRule>
  </conditionalFormatting>
  <conditionalFormatting sqref="T30:T33">
    <cfRule type="expression" dxfId="141" priority="55">
      <formula>UPPER($T$28)="0"</formula>
    </cfRule>
  </conditionalFormatting>
  <conditionalFormatting sqref="U30:U33">
    <cfRule type="expression" dxfId="140" priority="54">
      <formula>UPPER($U$28)="0"</formula>
    </cfRule>
  </conditionalFormatting>
  <conditionalFormatting sqref="V30:V33">
    <cfRule type="expression" dxfId="139" priority="53">
      <formula>UPPER($V$28)="0"</formula>
    </cfRule>
  </conditionalFormatting>
  <conditionalFormatting sqref="W30:W33">
    <cfRule type="expression" dxfId="138" priority="52">
      <formula>UPPER($W$28)="0"</formula>
    </cfRule>
  </conditionalFormatting>
  <conditionalFormatting sqref="X30:X33">
    <cfRule type="expression" dxfId="137" priority="51">
      <formula>UPPER($X$28)="0"</formula>
    </cfRule>
  </conditionalFormatting>
  <conditionalFormatting sqref="Y30:Y33">
    <cfRule type="expression" dxfId="136" priority="50">
      <formula>UPPER($Y$28)="0"</formula>
    </cfRule>
  </conditionalFormatting>
  <conditionalFormatting sqref="Z30:Z33">
    <cfRule type="expression" dxfId="135" priority="49">
      <formula>UPPER($Z$28)="0"</formula>
    </cfRule>
  </conditionalFormatting>
  <conditionalFormatting sqref="AA30:AA33">
    <cfRule type="expression" dxfId="134" priority="48">
      <formula>UPPER($AA$28)="0"</formula>
    </cfRule>
  </conditionalFormatting>
  <conditionalFormatting sqref="AB30:AB33">
    <cfRule type="expression" dxfId="133" priority="47">
      <formula>UPPER($AB$28)="0"</formula>
    </cfRule>
  </conditionalFormatting>
  <conditionalFormatting sqref="AC30:AC33">
    <cfRule type="expression" dxfId="132" priority="46">
      <formula>UPPER($AC$28)="0"</formula>
    </cfRule>
  </conditionalFormatting>
  <conditionalFormatting sqref="O40:O45">
    <cfRule type="expression" dxfId="131" priority="45">
      <formula>UPPER($O$38)="0"</formula>
    </cfRule>
  </conditionalFormatting>
  <conditionalFormatting sqref="P40:P45">
    <cfRule type="expression" dxfId="130" priority="44">
      <formula>UPPER($P$38)="0"</formula>
    </cfRule>
  </conditionalFormatting>
  <conditionalFormatting sqref="Q40:Q45">
    <cfRule type="expression" dxfId="129" priority="43">
      <formula>UPPER($Q$38)="0"</formula>
    </cfRule>
  </conditionalFormatting>
  <conditionalFormatting sqref="R40:R45">
    <cfRule type="expression" dxfId="128" priority="42">
      <formula>UPPER($R$38)="0"</formula>
    </cfRule>
  </conditionalFormatting>
  <conditionalFormatting sqref="S40:S45">
    <cfRule type="expression" dxfId="127" priority="41">
      <formula>UPPER($S$38)="0"</formula>
    </cfRule>
  </conditionalFormatting>
  <conditionalFormatting sqref="T40:T45">
    <cfRule type="expression" dxfId="126" priority="40">
      <formula>UPPER($T$38)="0"</formula>
    </cfRule>
  </conditionalFormatting>
  <conditionalFormatting sqref="U40:U45">
    <cfRule type="expression" dxfId="125" priority="39">
      <formula>UPPER($U$38)="0"</formula>
    </cfRule>
  </conditionalFormatting>
  <conditionalFormatting sqref="V40:V45">
    <cfRule type="expression" dxfId="124" priority="38">
      <formula>UPPER($V$38)="0"</formula>
    </cfRule>
  </conditionalFormatting>
  <conditionalFormatting sqref="W40:W45">
    <cfRule type="expression" dxfId="123" priority="37">
      <formula>UPPER($W$38)="0"</formula>
    </cfRule>
  </conditionalFormatting>
  <conditionalFormatting sqref="X40:X45">
    <cfRule type="expression" dxfId="122" priority="36">
      <formula>UPPER($X$38)="0"</formula>
    </cfRule>
  </conditionalFormatting>
  <conditionalFormatting sqref="Y40:Y45">
    <cfRule type="expression" dxfId="121" priority="35">
      <formula>UPPER($Y$38)="0"</formula>
    </cfRule>
  </conditionalFormatting>
  <conditionalFormatting sqref="Z40:Z45">
    <cfRule type="expression" dxfId="120" priority="34">
      <formula>UPPER($Z$38)="0"</formula>
    </cfRule>
  </conditionalFormatting>
  <conditionalFormatting sqref="AA40:AA45">
    <cfRule type="expression" dxfId="119" priority="33">
      <formula>UPPER($AA$38)="0"</formula>
    </cfRule>
  </conditionalFormatting>
  <conditionalFormatting sqref="AB40:AB45">
    <cfRule type="expression" dxfId="118" priority="32">
      <formula>UPPER($AB$38)="0"</formula>
    </cfRule>
  </conditionalFormatting>
  <conditionalFormatting sqref="AC40:AC45">
    <cfRule type="expression" dxfId="117" priority="31">
      <formula>UPPER($AC$38)="0"</formula>
    </cfRule>
  </conditionalFormatting>
  <conditionalFormatting sqref="O48:O51 O53:O56">
    <cfRule type="expression" dxfId="116" priority="30">
      <formula>UPPER($O$46)="0"</formula>
    </cfRule>
  </conditionalFormatting>
  <conditionalFormatting sqref="P48:P51 P53:P56">
    <cfRule type="expression" dxfId="115" priority="29">
      <formula>UPPER($P$46)="0"</formula>
    </cfRule>
  </conditionalFormatting>
  <conditionalFormatting sqref="Q48:Q51 Q53:Q56">
    <cfRule type="expression" dxfId="114" priority="28">
      <formula>UPPER($Q$46)="0"</formula>
    </cfRule>
  </conditionalFormatting>
  <conditionalFormatting sqref="R48:R51 R53:R56">
    <cfRule type="expression" dxfId="113" priority="27">
      <formula>UPPER($R$46)="0"</formula>
    </cfRule>
  </conditionalFormatting>
  <conditionalFormatting sqref="S48:S51 S53:S56">
    <cfRule type="expression" dxfId="112" priority="26">
      <formula>UPPER($S$46)="0"</formula>
    </cfRule>
  </conditionalFormatting>
  <conditionalFormatting sqref="T48:T51 T53:T56">
    <cfRule type="expression" dxfId="111" priority="25">
      <formula>UPPER($T$46)="0"</formula>
    </cfRule>
  </conditionalFormatting>
  <conditionalFormatting sqref="U48:U51 U53:U56">
    <cfRule type="expression" dxfId="110" priority="24">
      <formula>UPPER($U$46)="0"</formula>
    </cfRule>
  </conditionalFormatting>
  <conditionalFormatting sqref="V48:V51 V53:V56">
    <cfRule type="expression" dxfId="109" priority="23">
      <formula>UPPER($V$46)="0"</formula>
    </cfRule>
  </conditionalFormatting>
  <conditionalFormatting sqref="W48:W51 W53:W56">
    <cfRule type="expression" dxfId="108" priority="22">
      <formula>UPPER($W$46)="0"</formula>
    </cfRule>
  </conditionalFormatting>
  <conditionalFormatting sqref="X48:X51 X53:X56">
    <cfRule type="expression" dxfId="107" priority="21">
      <formula>UPPER($X$46)="0"</formula>
    </cfRule>
  </conditionalFormatting>
  <conditionalFormatting sqref="Y48:Y51 Y53:Y56">
    <cfRule type="expression" dxfId="106" priority="20">
      <formula>UPPER($Y$46)="0"</formula>
    </cfRule>
  </conditionalFormatting>
  <conditionalFormatting sqref="Z48:Z51 Z53:Z56">
    <cfRule type="expression" dxfId="105" priority="19">
      <formula>UPPER($Z$46)="0"</formula>
    </cfRule>
  </conditionalFormatting>
  <conditionalFormatting sqref="AA48:AA51 AA53:AA56">
    <cfRule type="expression" dxfId="104" priority="18">
      <formula>UPPER($AA$46)="0"</formula>
    </cfRule>
  </conditionalFormatting>
  <conditionalFormatting sqref="AB48:AB51 AB53:AB56">
    <cfRule type="expression" dxfId="103" priority="17">
      <formula>UPPER($AB$46)="0"</formula>
    </cfRule>
  </conditionalFormatting>
  <conditionalFormatting sqref="AC48:AC51 AC53:AC56">
    <cfRule type="expression" dxfId="102" priority="16">
      <formula>UPPER($AC$46)="0"</formula>
    </cfRule>
  </conditionalFormatting>
  <conditionalFormatting sqref="O34:O37">
    <cfRule type="expression" dxfId="101" priority="15">
      <formula>UPPER($O$28)="0"</formula>
    </cfRule>
  </conditionalFormatting>
  <conditionalFormatting sqref="P34:P37">
    <cfRule type="expression" dxfId="100" priority="14">
      <formula>UPPER($P$28)="0"</formula>
    </cfRule>
  </conditionalFormatting>
  <conditionalFormatting sqref="Q34:Q37">
    <cfRule type="expression" dxfId="99" priority="13">
      <formula>UPPER($Q$28)="0"</formula>
    </cfRule>
  </conditionalFormatting>
  <conditionalFormatting sqref="R34:R37">
    <cfRule type="expression" dxfId="98" priority="12">
      <formula>UPPER($R$28)="0"</formula>
    </cfRule>
  </conditionalFormatting>
  <conditionalFormatting sqref="S34:S37">
    <cfRule type="expression" dxfId="97" priority="11">
      <formula>UPPER($S$28)="0"</formula>
    </cfRule>
  </conditionalFormatting>
  <conditionalFormatting sqref="T34:T37">
    <cfRule type="expression" dxfId="96" priority="10">
      <formula>UPPER($T$28)="0"</formula>
    </cfRule>
  </conditionalFormatting>
  <conditionalFormatting sqref="U34:U37">
    <cfRule type="expression" dxfId="95" priority="9">
      <formula>UPPER($U$28)="0"</formula>
    </cfRule>
  </conditionalFormatting>
  <conditionalFormatting sqref="V34:V37">
    <cfRule type="expression" dxfId="94" priority="8">
      <formula>UPPER($V$28)="0"</formula>
    </cfRule>
  </conditionalFormatting>
  <conditionalFormatting sqref="W34:W37">
    <cfRule type="expression" dxfId="93" priority="7">
      <formula>UPPER($W$28)="0"</formula>
    </cfRule>
  </conditionalFormatting>
  <conditionalFormatting sqref="X34:X37">
    <cfRule type="expression" dxfId="92" priority="6">
      <formula>UPPER($X$28)="0"</formula>
    </cfRule>
  </conditionalFormatting>
  <conditionalFormatting sqref="Y34:Y37">
    <cfRule type="expression" dxfId="91" priority="5">
      <formula>UPPER($Y$28)="0"</formula>
    </cfRule>
  </conditionalFormatting>
  <conditionalFormatting sqref="Z34:Z37">
    <cfRule type="expression" dxfId="90" priority="4">
      <formula>UPPER($Z$28)="0"</formula>
    </cfRule>
  </conditionalFormatting>
  <conditionalFormatting sqref="AA34:AA37">
    <cfRule type="expression" dxfId="89" priority="3">
      <formula>UPPER($AA$28)="0"</formula>
    </cfRule>
  </conditionalFormatting>
  <conditionalFormatting sqref="AB34:AB37">
    <cfRule type="expression" dxfId="88" priority="2">
      <formula>UPPER($AB$28)="0"</formula>
    </cfRule>
  </conditionalFormatting>
  <conditionalFormatting sqref="AC34:AC37">
    <cfRule type="expression" dxfId="87" priority="1">
      <formula>UPPER($AC$28)="0"</formula>
    </cfRule>
  </conditionalFormatting>
  <dataValidations count="2">
    <dataValidation type="list" allowBlank="1" showInputMessage="1" showErrorMessage="1" promptTitle="Yes or No" prompt="Select:_x000a_1 if Yes_x000a_0 if No" sqref="O28:AC28 O38:AC38 O40:AC41 O46:AC46 O48:AC49 O30:AC33 O51:AC51">
      <formula1>"1,0"</formula1>
    </dataValidation>
    <dataValidation type="list" allowBlank="1" showInputMessage="1" showErrorMessage="1" promptTitle="Yes, No or N/A" prompt="Select:_x000a_1 if Yes_x000a_0 if No_x000a_n/a if Not applicable" sqref="O50:AC50">
      <formula1>"1,0,n/a"</formula1>
    </dataValidation>
  </dataValidations>
  <pageMargins left="0.39370078740157483" right="0.39370078740157483" top="0.39370078740157483" bottom="0.70866141732283472" header="0.31496062992125984" footer="0"/>
  <pageSetup paperSize="9" scale="29" fitToHeight="0" orientation="landscape" r:id="rId1"/>
  <headerFooter>
    <oddFooter>&amp;LNSQHS Standards Edition 2 Version 1.0 - Standard 2 Partnering with Consumers
Page &amp;P of &amp;N&amp;CPrinted copies are uncontrolled&amp;R&amp;G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5"/>
  <sheetViews>
    <sheetView zoomScaleNormal="100" workbookViewId="0"/>
  </sheetViews>
  <sheetFormatPr defaultColWidth="9.140625" defaultRowHeight="12.75" x14ac:dyDescent="0.2"/>
  <cols>
    <col min="1" max="1" width="2.7109375" style="81" customWidth="1"/>
    <col min="2" max="13" width="9.140625" style="81"/>
    <col min="14" max="14" width="9.140625" style="81" customWidth="1"/>
    <col min="15" max="34" width="10.7109375" style="80" customWidth="1"/>
    <col min="35" max="35" width="2.7109375" style="81" customWidth="1"/>
    <col min="36" max="36" width="10" style="80" customWidth="1"/>
    <col min="37" max="37" width="9.85546875" style="80" customWidth="1"/>
    <col min="38" max="38" width="10.7109375" style="80" customWidth="1"/>
    <col min="39" max="39" width="11.5703125" style="80" bestFit="1" customWidth="1"/>
    <col min="40" max="16384" width="9.140625" style="81"/>
  </cols>
  <sheetData>
    <row r="1" spans="1:39" x14ac:dyDescent="0.2">
      <c r="A1" s="78"/>
      <c r="B1" s="78"/>
      <c r="C1" s="78"/>
      <c r="D1" s="78"/>
      <c r="E1" s="78"/>
      <c r="F1" s="78"/>
      <c r="G1" s="78"/>
      <c r="H1" s="78"/>
      <c r="I1" s="78"/>
      <c r="J1" s="78"/>
      <c r="K1" s="78"/>
      <c r="L1" s="78"/>
      <c r="M1" s="78"/>
      <c r="N1" s="78"/>
      <c r="O1" s="79"/>
      <c r="P1" s="79"/>
      <c r="Q1" s="79"/>
      <c r="R1" s="79"/>
      <c r="S1" s="79"/>
      <c r="T1" s="79"/>
      <c r="U1" s="79"/>
      <c r="V1" s="79"/>
      <c r="W1" s="79"/>
      <c r="X1" s="79"/>
      <c r="Y1" s="79"/>
      <c r="Z1" s="79"/>
      <c r="AA1" s="79"/>
      <c r="AB1" s="79"/>
      <c r="AC1" s="79"/>
      <c r="AD1" s="79"/>
      <c r="AE1" s="79"/>
      <c r="AF1" s="79"/>
      <c r="AG1" s="79"/>
      <c r="AH1" s="79"/>
      <c r="AI1" s="78"/>
      <c r="AJ1" s="79"/>
      <c r="AK1" s="79"/>
      <c r="AL1" s="79"/>
      <c r="AM1" s="79"/>
    </row>
    <row r="2" spans="1:39" x14ac:dyDescent="0.2">
      <c r="A2" s="78"/>
      <c r="B2" s="78"/>
      <c r="C2" s="78"/>
      <c r="D2" s="78"/>
      <c r="E2" s="78"/>
      <c r="F2" s="78"/>
      <c r="G2" s="78"/>
      <c r="H2" s="78"/>
      <c r="I2" s="78"/>
      <c r="J2" s="78"/>
      <c r="K2" s="78"/>
      <c r="L2" s="78"/>
      <c r="M2" s="78"/>
      <c r="N2" s="78"/>
      <c r="O2" s="79"/>
      <c r="P2" s="79"/>
      <c r="Q2" s="79"/>
      <c r="R2" s="79"/>
      <c r="S2" s="79"/>
      <c r="T2" s="79"/>
      <c r="U2" s="79"/>
      <c r="V2" s="79"/>
      <c r="W2" s="79"/>
      <c r="X2" s="79"/>
      <c r="Y2" s="79"/>
      <c r="Z2" s="79"/>
      <c r="AA2" s="79"/>
      <c r="AB2" s="79"/>
      <c r="AC2" s="79"/>
      <c r="AD2" s="79"/>
      <c r="AE2" s="79"/>
      <c r="AF2" s="79"/>
      <c r="AG2" s="79"/>
      <c r="AH2" s="79"/>
      <c r="AI2" s="78"/>
      <c r="AJ2" s="79"/>
      <c r="AK2" s="79"/>
      <c r="AL2" s="79"/>
      <c r="AM2" s="79"/>
    </row>
    <row r="3" spans="1:39" x14ac:dyDescent="0.2">
      <c r="A3" s="78"/>
      <c r="B3" s="78"/>
      <c r="C3" s="78"/>
      <c r="D3" s="78"/>
      <c r="E3" s="78"/>
      <c r="F3" s="78"/>
      <c r="G3" s="78"/>
      <c r="H3" s="78"/>
      <c r="I3" s="78"/>
      <c r="J3" s="78"/>
      <c r="K3" s="78"/>
      <c r="L3" s="78"/>
      <c r="M3" s="78"/>
      <c r="N3" s="78"/>
      <c r="O3" s="79"/>
      <c r="P3" s="79"/>
      <c r="Q3" s="79"/>
      <c r="R3" s="79"/>
      <c r="S3" s="79"/>
      <c r="T3" s="79"/>
      <c r="U3" s="79"/>
      <c r="V3" s="79"/>
      <c r="W3" s="79"/>
      <c r="X3" s="79"/>
      <c r="Y3" s="79"/>
      <c r="Z3" s="79"/>
      <c r="AA3" s="79"/>
      <c r="AB3" s="79"/>
      <c r="AC3" s="79"/>
      <c r="AD3" s="79"/>
      <c r="AE3" s="79"/>
      <c r="AF3" s="79"/>
      <c r="AG3" s="79"/>
      <c r="AH3" s="79"/>
      <c r="AI3" s="78"/>
      <c r="AJ3" s="79"/>
      <c r="AK3" s="79"/>
      <c r="AL3" s="79"/>
      <c r="AM3" s="79"/>
    </row>
    <row r="4" spans="1:39" x14ac:dyDescent="0.2">
      <c r="A4" s="78"/>
      <c r="B4" s="78"/>
      <c r="C4" s="78"/>
      <c r="D4" s="78"/>
      <c r="E4" s="78"/>
      <c r="F4" s="78"/>
      <c r="G4" s="78"/>
      <c r="H4" s="78"/>
      <c r="I4" s="78"/>
      <c r="J4" s="78"/>
      <c r="K4" s="78"/>
      <c r="L4" s="78"/>
      <c r="M4" s="78"/>
      <c r="N4" s="78"/>
      <c r="O4" s="79"/>
      <c r="P4" s="79"/>
      <c r="Q4" s="79"/>
      <c r="R4" s="79"/>
      <c r="S4" s="79"/>
      <c r="T4" s="79"/>
      <c r="U4" s="79"/>
      <c r="V4" s="79"/>
      <c r="W4" s="79"/>
      <c r="X4" s="79"/>
      <c r="Y4" s="79"/>
      <c r="Z4" s="79"/>
      <c r="AA4" s="79"/>
      <c r="AB4" s="79"/>
      <c r="AC4" s="79"/>
      <c r="AD4" s="79"/>
      <c r="AE4" s="79"/>
      <c r="AF4" s="79"/>
      <c r="AG4" s="79"/>
      <c r="AH4" s="79"/>
      <c r="AI4" s="78"/>
      <c r="AJ4" s="79"/>
      <c r="AK4" s="79"/>
      <c r="AL4" s="79"/>
      <c r="AM4" s="79"/>
    </row>
    <row r="5" spans="1:39" x14ac:dyDescent="0.2">
      <c r="A5" s="78"/>
      <c r="B5" s="78"/>
      <c r="C5" s="78"/>
      <c r="D5" s="78"/>
      <c r="E5" s="78"/>
      <c r="F5" s="78"/>
      <c r="G5" s="78"/>
      <c r="H5" s="78"/>
      <c r="I5" s="78"/>
      <c r="J5" s="78"/>
      <c r="K5" s="78"/>
      <c r="L5" s="78"/>
      <c r="M5" s="78"/>
      <c r="N5" s="78"/>
      <c r="O5" s="79"/>
      <c r="P5" s="79"/>
      <c r="Q5" s="79"/>
      <c r="R5" s="79"/>
      <c r="S5" s="79"/>
      <c r="T5" s="79"/>
      <c r="U5" s="79"/>
      <c r="V5" s="79"/>
      <c r="W5" s="79"/>
      <c r="X5" s="79"/>
      <c r="Y5" s="79"/>
      <c r="Z5" s="79"/>
      <c r="AA5" s="79"/>
      <c r="AB5" s="79"/>
      <c r="AC5" s="79"/>
      <c r="AD5" s="79"/>
      <c r="AE5" s="79"/>
      <c r="AF5" s="79"/>
      <c r="AG5" s="79"/>
      <c r="AH5" s="79"/>
      <c r="AI5" s="78"/>
      <c r="AJ5" s="79"/>
      <c r="AK5" s="79"/>
      <c r="AL5" s="79"/>
      <c r="AM5" s="79"/>
    </row>
    <row r="6" spans="1:39" x14ac:dyDescent="0.2">
      <c r="A6" s="78"/>
      <c r="B6" s="78"/>
      <c r="C6" s="78"/>
      <c r="D6" s="78"/>
      <c r="E6" s="78"/>
      <c r="F6" s="78"/>
      <c r="G6" s="78"/>
      <c r="H6" s="78"/>
      <c r="I6" s="78"/>
      <c r="J6" s="78"/>
      <c r="K6" s="78"/>
      <c r="L6" s="78"/>
      <c r="M6" s="78"/>
      <c r="N6" s="78"/>
      <c r="O6" s="79"/>
      <c r="P6" s="79"/>
      <c r="Q6" s="79"/>
      <c r="R6" s="79"/>
      <c r="S6" s="79"/>
      <c r="T6" s="79"/>
      <c r="U6" s="79"/>
      <c r="V6" s="79"/>
      <c r="W6" s="79"/>
      <c r="X6" s="79"/>
      <c r="Y6" s="79"/>
      <c r="Z6" s="79"/>
      <c r="AA6" s="79"/>
      <c r="AB6" s="79"/>
      <c r="AC6" s="79"/>
      <c r="AD6" s="79"/>
      <c r="AE6" s="79"/>
      <c r="AF6" s="79"/>
      <c r="AG6" s="79"/>
      <c r="AH6" s="79"/>
      <c r="AI6" s="78"/>
      <c r="AJ6" s="79"/>
      <c r="AK6" s="79"/>
      <c r="AL6" s="79"/>
      <c r="AM6" s="79"/>
    </row>
    <row r="7" spans="1:39" x14ac:dyDescent="0.2">
      <c r="A7" s="78"/>
      <c r="B7" s="78"/>
      <c r="C7" s="78"/>
      <c r="D7" s="78"/>
      <c r="E7" s="78"/>
      <c r="F7" s="78"/>
      <c r="G7" s="78"/>
      <c r="H7" s="78"/>
      <c r="I7" s="78"/>
      <c r="J7" s="78"/>
      <c r="K7" s="78"/>
      <c r="L7" s="78"/>
      <c r="M7" s="78"/>
      <c r="N7" s="78"/>
      <c r="O7" s="79"/>
      <c r="P7" s="79"/>
      <c r="Q7" s="79"/>
      <c r="R7" s="79"/>
      <c r="S7" s="79"/>
      <c r="T7" s="79"/>
      <c r="U7" s="79"/>
      <c r="V7" s="79"/>
      <c r="W7" s="79"/>
      <c r="X7" s="79"/>
      <c r="Y7" s="79"/>
      <c r="Z7" s="79"/>
      <c r="AA7" s="79"/>
      <c r="AB7" s="79"/>
      <c r="AC7" s="79"/>
      <c r="AD7" s="79"/>
      <c r="AE7" s="79"/>
      <c r="AF7" s="79"/>
      <c r="AG7" s="79"/>
      <c r="AH7" s="79"/>
      <c r="AI7" s="78"/>
      <c r="AJ7" s="79"/>
      <c r="AK7" s="79"/>
      <c r="AL7" s="79"/>
      <c r="AM7" s="79"/>
    </row>
    <row r="8" spans="1:39" x14ac:dyDescent="0.2">
      <c r="A8" s="78"/>
      <c r="B8" s="78"/>
      <c r="C8" s="78"/>
      <c r="D8" s="78"/>
      <c r="E8" s="78"/>
      <c r="F8" s="78"/>
      <c r="G8" s="78"/>
      <c r="H8" s="78"/>
      <c r="I8" s="78"/>
      <c r="J8" s="78"/>
      <c r="K8" s="78"/>
      <c r="L8" s="78"/>
      <c r="M8" s="78"/>
      <c r="N8" s="78"/>
      <c r="O8" s="79"/>
      <c r="P8" s="79"/>
      <c r="Q8" s="79"/>
      <c r="R8" s="79"/>
      <c r="S8" s="79"/>
      <c r="T8" s="79"/>
      <c r="U8" s="79"/>
      <c r="V8" s="79"/>
      <c r="W8" s="79"/>
      <c r="X8" s="79"/>
      <c r="Y8" s="79"/>
      <c r="Z8" s="79"/>
      <c r="AA8" s="79"/>
      <c r="AB8" s="79"/>
      <c r="AC8" s="79"/>
      <c r="AD8" s="79"/>
      <c r="AE8" s="79"/>
      <c r="AF8" s="79"/>
      <c r="AG8" s="79"/>
      <c r="AH8" s="79"/>
      <c r="AI8" s="78"/>
      <c r="AJ8" s="79"/>
      <c r="AK8" s="79"/>
      <c r="AL8" s="79"/>
      <c r="AM8" s="79"/>
    </row>
    <row r="9" spans="1:39" x14ac:dyDescent="0.2">
      <c r="A9" s="78"/>
      <c r="B9" s="78"/>
      <c r="C9" s="78"/>
      <c r="D9" s="78"/>
      <c r="E9" s="78"/>
      <c r="F9" s="78"/>
      <c r="G9" s="78"/>
      <c r="H9" s="78"/>
      <c r="I9" s="78"/>
      <c r="J9" s="78"/>
      <c r="K9" s="78"/>
      <c r="L9" s="78"/>
      <c r="M9" s="78"/>
      <c r="N9" s="78"/>
      <c r="O9" s="79"/>
      <c r="P9" s="79"/>
      <c r="Q9" s="79"/>
      <c r="R9" s="79"/>
      <c r="S9" s="79"/>
      <c r="T9" s="79"/>
      <c r="U9" s="79"/>
      <c r="V9" s="79"/>
      <c r="W9" s="79"/>
      <c r="X9" s="79"/>
      <c r="Y9" s="79"/>
      <c r="Z9" s="79"/>
      <c r="AA9" s="79"/>
      <c r="AB9" s="79"/>
      <c r="AC9" s="79"/>
      <c r="AD9" s="79"/>
      <c r="AE9" s="79"/>
      <c r="AF9" s="79"/>
      <c r="AG9" s="79"/>
      <c r="AH9" s="79"/>
      <c r="AI9" s="78"/>
      <c r="AJ9" s="79"/>
      <c r="AK9" s="79"/>
      <c r="AL9" s="79"/>
      <c r="AM9" s="79"/>
    </row>
    <row r="10" spans="1:39" ht="14.25" x14ac:dyDescent="0.2">
      <c r="A10" s="78"/>
      <c r="B10" s="82"/>
      <c r="C10" s="78"/>
      <c r="D10" s="78"/>
      <c r="E10" s="78"/>
      <c r="F10" s="78"/>
      <c r="G10" s="78"/>
      <c r="H10" s="78"/>
      <c r="I10" s="78"/>
      <c r="J10" s="78"/>
      <c r="K10" s="78"/>
      <c r="L10" s="78"/>
      <c r="M10" s="78"/>
      <c r="N10" s="78"/>
      <c r="O10" s="79"/>
      <c r="P10" s="79"/>
      <c r="Q10" s="79"/>
      <c r="R10" s="79"/>
      <c r="S10" s="79"/>
      <c r="T10" s="79"/>
      <c r="U10" s="79"/>
      <c r="V10" s="79"/>
      <c r="W10" s="79"/>
      <c r="X10" s="79"/>
      <c r="Y10" s="79"/>
      <c r="Z10" s="79"/>
      <c r="AA10" s="79"/>
      <c r="AB10" s="79"/>
      <c r="AC10" s="79"/>
      <c r="AD10" s="78"/>
      <c r="AE10" s="79"/>
      <c r="AF10" s="79"/>
      <c r="AG10" s="79"/>
      <c r="AH10" s="79"/>
      <c r="AI10" s="78"/>
      <c r="AJ10" s="78"/>
      <c r="AK10" s="78"/>
      <c r="AL10" s="78"/>
      <c r="AM10" s="78"/>
    </row>
    <row r="11" spans="1:39" ht="14.25" x14ac:dyDescent="0.2">
      <c r="A11" s="78"/>
      <c r="B11" s="82"/>
      <c r="C11" s="78"/>
      <c r="D11" s="78"/>
      <c r="E11" s="78"/>
      <c r="F11" s="78"/>
      <c r="G11" s="78"/>
      <c r="H11" s="78"/>
      <c r="I11" s="78"/>
      <c r="J11" s="78"/>
      <c r="K11" s="78"/>
      <c r="L11" s="78"/>
      <c r="M11" s="78"/>
      <c r="N11" s="78"/>
      <c r="O11" s="79"/>
      <c r="P11" s="79"/>
      <c r="Q11" s="79"/>
      <c r="R11" s="79"/>
      <c r="S11" s="79"/>
      <c r="T11" s="79"/>
      <c r="U11" s="79"/>
      <c r="V11" s="79"/>
      <c r="W11" s="79"/>
      <c r="X11" s="79"/>
      <c r="Y11" s="79"/>
      <c r="Z11" s="79"/>
      <c r="AA11" s="79"/>
      <c r="AB11" s="79"/>
      <c r="AC11" s="79"/>
      <c r="AD11" s="78"/>
      <c r="AE11" s="79"/>
      <c r="AF11" s="79"/>
      <c r="AG11" s="79"/>
      <c r="AH11" s="79"/>
      <c r="AI11" s="78"/>
      <c r="AJ11" s="78"/>
      <c r="AK11" s="78"/>
      <c r="AL11" s="78"/>
      <c r="AM11" s="78"/>
    </row>
    <row r="12" spans="1:39" ht="15" x14ac:dyDescent="0.25">
      <c r="A12" s="78"/>
      <c r="B12" s="83"/>
      <c r="C12" s="78"/>
      <c r="D12" s="78"/>
      <c r="E12" s="78"/>
      <c r="F12" s="78"/>
      <c r="G12" s="78"/>
      <c r="H12" s="78"/>
      <c r="I12" s="78"/>
      <c r="J12" s="78"/>
      <c r="K12" s="78"/>
      <c r="L12" s="78"/>
      <c r="M12" s="78"/>
      <c r="N12" s="78"/>
      <c r="O12" s="79"/>
      <c r="P12" s="79"/>
      <c r="Q12" s="79"/>
      <c r="R12" s="79"/>
      <c r="S12" s="79"/>
      <c r="T12" s="79"/>
      <c r="U12" s="79"/>
      <c r="V12" s="79"/>
      <c r="W12" s="79"/>
      <c r="X12" s="79"/>
      <c r="Y12" s="79"/>
      <c r="Z12" s="79"/>
      <c r="AA12" s="79"/>
      <c r="AB12" s="79"/>
      <c r="AC12" s="79"/>
      <c r="AD12" s="78"/>
      <c r="AE12" s="79"/>
      <c r="AF12" s="79"/>
      <c r="AG12" s="79"/>
      <c r="AH12" s="79"/>
      <c r="AI12" s="78"/>
      <c r="AJ12" s="78"/>
      <c r="AK12" s="78"/>
      <c r="AL12" s="78"/>
      <c r="AM12" s="78"/>
    </row>
    <row r="13" spans="1:39" ht="14.25" x14ac:dyDescent="0.2">
      <c r="A13" s="78"/>
      <c r="B13" s="82"/>
      <c r="C13" s="78"/>
      <c r="D13" s="78"/>
      <c r="E13" s="78"/>
      <c r="F13" s="78"/>
      <c r="G13" s="78"/>
      <c r="H13" s="78"/>
      <c r="I13" s="78"/>
      <c r="J13" s="78"/>
      <c r="K13" s="78"/>
      <c r="L13" s="78"/>
      <c r="M13" s="78"/>
      <c r="N13" s="78"/>
      <c r="O13" s="79"/>
      <c r="P13" s="79"/>
      <c r="Q13" s="79"/>
      <c r="R13" s="79"/>
      <c r="S13" s="79"/>
      <c r="T13" s="79"/>
      <c r="U13" s="79"/>
      <c r="V13" s="79"/>
      <c r="W13" s="79"/>
      <c r="X13" s="79"/>
      <c r="Y13" s="79"/>
      <c r="Z13" s="79"/>
      <c r="AA13" s="79"/>
      <c r="AB13" s="79"/>
      <c r="AC13" s="79"/>
      <c r="AD13" s="78"/>
      <c r="AE13" s="79"/>
      <c r="AF13" s="79"/>
      <c r="AG13" s="79"/>
      <c r="AH13" s="79"/>
      <c r="AI13" s="78"/>
      <c r="AJ13" s="78"/>
      <c r="AK13" s="78"/>
      <c r="AL13" s="78"/>
      <c r="AM13" s="78"/>
    </row>
    <row r="14" spans="1:39" x14ac:dyDescent="0.2">
      <c r="A14" s="78"/>
      <c r="B14" s="78"/>
      <c r="C14" s="78"/>
      <c r="D14" s="78"/>
      <c r="E14" s="78"/>
      <c r="F14" s="78"/>
      <c r="G14" s="78"/>
      <c r="H14" s="78"/>
      <c r="I14" s="78"/>
      <c r="J14" s="78"/>
      <c r="K14" s="78"/>
      <c r="L14" s="78"/>
      <c r="M14" s="78"/>
      <c r="N14" s="78"/>
      <c r="O14" s="79"/>
      <c r="P14" s="79"/>
      <c r="Q14" s="79"/>
      <c r="R14" s="79"/>
      <c r="S14" s="79"/>
      <c r="T14" s="79"/>
      <c r="U14" s="79"/>
      <c r="V14" s="79"/>
      <c r="W14" s="79"/>
      <c r="X14" s="79"/>
      <c r="Y14" s="79"/>
      <c r="Z14" s="79"/>
      <c r="AA14" s="79"/>
      <c r="AB14" s="79"/>
      <c r="AC14" s="79"/>
      <c r="AD14" s="78"/>
      <c r="AE14" s="79"/>
      <c r="AF14" s="79"/>
      <c r="AG14" s="79"/>
      <c r="AH14" s="79"/>
      <c r="AI14" s="78"/>
      <c r="AJ14" s="78"/>
      <c r="AK14" s="78"/>
      <c r="AL14" s="78"/>
      <c r="AM14" s="78"/>
    </row>
    <row r="15" spans="1:39" x14ac:dyDescent="0.2">
      <c r="A15" s="78"/>
      <c r="B15" s="78"/>
      <c r="C15" s="78"/>
      <c r="D15" s="78"/>
      <c r="E15" s="78"/>
      <c r="F15" s="78"/>
      <c r="G15" s="78"/>
      <c r="H15" s="78"/>
      <c r="I15" s="78"/>
      <c r="J15" s="78"/>
      <c r="K15" s="78"/>
      <c r="L15" s="78"/>
      <c r="M15" s="78"/>
      <c r="N15" s="78"/>
      <c r="O15" s="79"/>
      <c r="P15" s="79"/>
      <c r="Q15" s="79"/>
      <c r="R15" s="79"/>
      <c r="S15" s="79"/>
      <c r="T15" s="79"/>
      <c r="U15" s="79"/>
      <c r="V15" s="79"/>
      <c r="W15" s="79"/>
      <c r="X15" s="79"/>
      <c r="Y15" s="79"/>
      <c r="Z15" s="79"/>
      <c r="AA15" s="79"/>
      <c r="AB15" s="79"/>
      <c r="AC15" s="79"/>
      <c r="AD15" s="78"/>
      <c r="AE15" s="79"/>
      <c r="AF15" s="79"/>
      <c r="AG15" s="79"/>
      <c r="AH15" s="79"/>
      <c r="AI15" s="78"/>
      <c r="AJ15" s="78"/>
      <c r="AK15" s="78"/>
      <c r="AL15" s="78"/>
      <c r="AM15" s="78"/>
    </row>
    <row r="16" spans="1:39" ht="13.5" thickBot="1" x14ac:dyDescent="0.25">
      <c r="A16" s="78"/>
      <c r="B16" s="78"/>
      <c r="C16" s="78"/>
      <c r="D16" s="78"/>
      <c r="E16" s="78"/>
      <c r="F16" s="78"/>
      <c r="G16" s="78"/>
      <c r="H16" s="78"/>
      <c r="I16" s="78"/>
      <c r="J16" s="78"/>
      <c r="K16" s="78"/>
      <c r="L16" s="78"/>
      <c r="M16" s="78"/>
      <c r="N16" s="78"/>
      <c r="O16" s="79"/>
      <c r="P16" s="79"/>
      <c r="Q16" s="79"/>
      <c r="R16" s="79"/>
      <c r="S16" s="79"/>
      <c r="T16" s="79"/>
      <c r="U16" s="79"/>
      <c r="V16" s="79"/>
      <c r="W16" s="79"/>
      <c r="X16" s="79"/>
      <c r="Y16" s="79"/>
      <c r="Z16" s="79"/>
      <c r="AA16" s="79"/>
      <c r="AB16" s="79"/>
      <c r="AC16" s="79"/>
      <c r="AD16" s="78"/>
      <c r="AE16" s="79"/>
      <c r="AF16" s="79"/>
      <c r="AG16" s="79"/>
      <c r="AH16" s="79"/>
      <c r="AI16" s="78"/>
      <c r="AJ16" s="78"/>
      <c r="AK16" s="78"/>
      <c r="AL16" s="78"/>
      <c r="AM16" s="78"/>
    </row>
    <row r="17" spans="1:39" x14ac:dyDescent="0.2">
      <c r="A17" s="78"/>
      <c r="B17" s="662" t="s">
        <v>0</v>
      </c>
      <c r="C17" s="663"/>
      <c r="D17" s="663"/>
      <c r="E17" s="663"/>
      <c r="F17" s="663"/>
      <c r="G17" s="664"/>
      <c r="H17" s="665" t="s">
        <v>1</v>
      </c>
      <c r="I17" s="666"/>
      <c r="J17" s="666"/>
      <c r="K17" s="667"/>
      <c r="L17" s="665" t="s">
        <v>2</v>
      </c>
      <c r="M17" s="666"/>
      <c r="N17" s="667"/>
      <c r="O17" s="79"/>
      <c r="P17" s="79"/>
      <c r="Q17" s="79"/>
      <c r="R17" s="79"/>
      <c r="S17" s="79"/>
      <c r="T17" s="79"/>
      <c r="U17" s="79"/>
      <c r="V17" s="79"/>
      <c r="W17" s="79"/>
      <c r="X17" s="79"/>
      <c r="Y17" s="79"/>
      <c r="Z17" s="79"/>
      <c r="AA17" s="79"/>
      <c r="AB17" s="79"/>
      <c r="AC17" s="79"/>
      <c r="AD17" s="78"/>
      <c r="AE17" s="79"/>
      <c r="AF17" s="79"/>
      <c r="AG17" s="79"/>
      <c r="AH17" s="79"/>
      <c r="AI17" s="78"/>
      <c r="AJ17" s="78"/>
      <c r="AK17" s="78"/>
      <c r="AL17" s="78"/>
      <c r="AM17" s="78"/>
    </row>
    <row r="18" spans="1:39" ht="13.5" thickBot="1" x14ac:dyDescent="0.25">
      <c r="A18" s="78"/>
      <c r="B18" s="419"/>
      <c r="C18" s="668"/>
      <c r="D18" s="668"/>
      <c r="E18" s="668"/>
      <c r="F18" s="668"/>
      <c r="G18" s="669"/>
      <c r="H18" s="419"/>
      <c r="I18" s="668"/>
      <c r="J18" s="668"/>
      <c r="K18" s="669"/>
      <c r="L18" s="419"/>
      <c r="M18" s="668"/>
      <c r="N18" s="669"/>
      <c r="O18" s="79"/>
      <c r="P18" s="79"/>
      <c r="Q18" s="79"/>
      <c r="R18" s="79"/>
      <c r="S18" s="79"/>
      <c r="T18" s="79"/>
      <c r="U18" s="79"/>
      <c r="V18" s="79"/>
      <c r="W18" s="79"/>
      <c r="X18" s="79"/>
      <c r="Y18" s="79"/>
      <c r="Z18" s="79"/>
      <c r="AA18" s="79"/>
      <c r="AB18" s="79"/>
      <c r="AC18" s="79"/>
      <c r="AD18" s="78"/>
      <c r="AE18" s="79"/>
      <c r="AF18" s="79"/>
      <c r="AG18" s="79"/>
      <c r="AH18" s="79"/>
      <c r="AI18" s="78"/>
      <c r="AJ18" s="78"/>
      <c r="AK18" s="78"/>
      <c r="AL18" s="78"/>
      <c r="AM18" s="78"/>
    </row>
    <row r="19" spans="1:39" ht="13.5" thickBot="1" x14ac:dyDescent="0.25">
      <c r="A19" s="78"/>
      <c r="B19" s="657" t="s">
        <v>10</v>
      </c>
      <c r="C19" s="658"/>
      <c r="D19" s="659"/>
      <c r="E19" s="660"/>
      <c r="F19" s="660"/>
      <c r="G19" s="660"/>
      <c r="H19" s="660"/>
      <c r="I19" s="660"/>
      <c r="J19" s="660"/>
      <c r="K19" s="660"/>
      <c r="L19" s="660"/>
      <c r="M19" s="660"/>
      <c r="N19" s="661"/>
      <c r="O19" s="79"/>
      <c r="P19" s="79"/>
      <c r="Q19" s="79"/>
      <c r="R19" s="79"/>
      <c r="S19" s="79"/>
      <c r="T19" s="79"/>
      <c r="U19" s="79"/>
      <c r="V19" s="79"/>
      <c r="W19" s="79"/>
      <c r="X19" s="79"/>
      <c r="Y19" s="79"/>
      <c r="Z19" s="79"/>
      <c r="AA19" s="79"/>
      <c r="AB19" s="79"/>
      <c r="AC19" s="79"/>
      <c r="AD19" s="78"/>
      <c r="AE19" s="79"/>
      <c r="AF19" s="79"/>
      <c r="AG19" s="79"/>
      <c r="AH19" s="79"/>
      <c r="AI19" s="78"/>
      <c r="AJ19" s="78"/>
      <c r="AK19" s="78"/>
      <c r="AL19" s="78"/>
      <c r="AM19" s="78"/>
    </row>
    <row r="20" spans="1:39" ht="13.5" thickBot="1" x14ac:dyDescent="0.25">
      <c r="A20" s="78"/>
      <c r="B20" s="78"/>
      <c r="C20" s="78"/>
      <c r="D20" s="78"/>
      <c r="E20" s="78"/>
      <c r="F20" s="78"/>
      <c r="G20" s="78"/>
      <c r="H20" s="78"/>
      <c r="I20" s="78"/>
      <c r="J20" s="78"/>
      <c r="K20" s="78"/>
      <c r="L20" s="78"/>
      <c r="M20" s="78"/>
      <c r="N20" s="78"/>
      <c r="O20" s="79"/>
      <c r="P20" s="79"/>
      <c r="Q20" s="79"/>
      <c r="R20" s="79"/>
      <c r="S20" s="79"/>
      <c r="T20" s="79"/>
      <c r="U20" s="79"/>
      <c r="V20" s="79"/>
      <c r="W20" s="79"/>
      <c r="X20" s="79"/>
      <c r="Y20" s="79"/>
      <c r="Z20" s="79"/>
      <c r="AA20" s="79"/>
      <c r="AB20" s="79"/>
      <c r="AC20" s="79"/>
      <c r="AD20" s="78"/>
      <c r="AE20" s="79"/>
      <c r="AF20" s="79"/>
      <c r="AG20" s="79"/>
      <c r="AH20" s="79"/>
      <c r="AI20" s="78"/>
      <c r="AJ20" s="78"/>
      <c r="AK20" s="78"/>
      <c r="AL20" s="78"/>
      <c r="AM20" s="78"/>
    </row>
    <row r="21" spans="1:39" ht="13.5" thickBot="1" x14ac:dyDescent="0.25">
      <c r="A21" s="78"/>
      <c r="B21" s="645" t="s">
        <v>17</v>
      </c>
      <c r="C21" s="611"/>
      <c r="D21" s="611"/>
      <c r="E21" s="611"/>
      <c r="F21" s="611"/>
      <c r="G21" s="611"/>
      <c r="H21" s="611"/>
      <c r="I21" s="611"/>
      <c r="J21" s="611"/>
      <c r="K21" s="611"/>
      <c r="L21" s="611"/>
      <c r="M21" s="611"/>
      <c r="N21" s="612"/>
      <c r="O21" s="209"/>
      <c r="P21" s="79"/>
      <c r="Q21" s="79"/>
      <c r="R21" s="79"/>
      <c r="S21" s="79"/>
      <c r="T21" s="79"/>
      <c r="U21" s="79"/>
      <c r="V21" s="79"/>
      <c r="W21" s="79"/>
      <c r="X21" s="79"/>
      <c r="Y21" s="79"/>
      <c r="Z21" s="79"/>
      <c r="AA21" s="79"/>
      <c r="AB21" s="79"/>
      <c r="AC21" s="79"/>
      <c r="AD21" s="79"/>
      <c r="AE21" s="79"/>
      <c r="AF21" s="79"/>
      <c r="AG21" s="79"/>
      <c r="AH21" s="79"/>
      <c r="AI21" s="78"/>
      <c r="AJ21" s="79"/>
      <c r="AK21" s="79"/>
      <c r="AL21" s="79"/>
      <c r="AM21" s="79"/>
    </row>
    <row r="22" spans="1:39" ht="13.5" thickBot="1" x14ac:dyDescent="0.25">
      <c r="A22" s="78"/>
      <c r="B22" s="646" t="s">
        <v>331</v>
      </c>
      <c r="C22" s="647"/>
      <c r="D22" s="647"/>
      <c r="E22" s="647"/>
      <c r="F22" s="647"/>
      <c r="G22" s="647"/>
      <c r="H22" s="647"/>
      <c r="I22" s="647"/>
      <c r="J22" s="647"/>
      <c r="K22" s="647"/>
      <c r="L22" s="647"/>
      <c r="M22" s="647"/>
      <c r="N22" s="648"/>
      <c r="O22" s="210"/>
      <c r="P22" s="79"/>
      <c r="Q22" s="79"/>
      <c r="R22" s="79"/>
      <c r="S22" s="79"/>
      <c r="T22" s="79"/>
      <c r="U22" s="79"/>
      <c r="V22" s="79"/>
      <c r="W22" s="79"/>
      <c r="X22" s="79"/>
      <c r="Y22" s="79"/>
      <c r="Z22" s="79"/>
      <c r="AA22" s="79"/>
      <c r="AB22" s="79"/>
      <c r="AC22" s="79"/>
      <c r="AD22" s="79"/>
      <c r="AE22" s="79"/>
      <c r="AF22" s="79"/>
      <c r="AG22" s="79"/>
      <c r="AH22" s="79"/>
      <c r="AI22" s="78"/>
      <c r="AJ22" s="79"/>
      <c r="AK22" s="79"/>
      <c r="AL22" s="79"/>
      <c r="AM22" s="79"/>
    </row>
    <row r="23" spans="1:39" s="85" customFormat="1" ht="13.5" thickBot="1" x14ac:dyDescent="0.25">
      <c r="A23" s="78"/>
      <c r="B23" s="84"/>
      <c r="C23" s="84"/>
      <c r="D23" s="84"/>
      <c r="E23" s="84"/>
      <c r="F23" s="84"/>
      <c r="G23" s="84"/>
      <c r="H23" s="84"/>
      <c r="I23" s="84"/>
      <c r="J23" s="84"/>
      <c r="K23" s="84"/>
      <c r="L23" s="84"/>
      <c r="M23" s="84"/>
      <c r="N23" s="84"/>
      <c r="O23" s="210"/>
      <c r="P23" s="79"/>
      <c r="Q23" s="79"/>
      <c r="R23" s="79"/>
      <c r="S23" s="79"/>
      <c r="T23" s="79"/>
      <c r="U23" s="79"/>
      <c r="V23" s="79"/>
      <c r="W23" s="79"/>
      <c r="X23" s="79"/>
      <c r="Y23" s="79"/>
      <c r="Z23" s="79"/>
      <c r="AA23" s="79"/>
      <c r="AB23" s="79"/>
      <c r="AC23" s="79"/>
      <c r="AD23" s="79"/>
      <c r="AE23" s="79"/>
      <c r="AF23" s="79"/>
      <c r="AG23" s="79"/>
      <c r="AH23" s="79"/>
      <c r="AI23" s="78"/>
      <c r="AJ23" s="79"/>
      <c r="AK23" s="79"/>
      <c r="AL23" s="79"/>
      <c r="AM23" s="79"/>
    </row>
    <row r="24" spans="1:39" s="85" customFormat="1" ht="36.75" customHeight="1" thickBot="1" x14ac:dyDescent="0.25">
      <c r="A24" s="78"/>
      <c r="B24" s="86" t="s">
        <v>64</v>
      </c>
      <c r="C24" s="649" t="s">
        <v>368</v>
      </c>
      <c r="D24" s="650"/>
      <c r="E24" s="650"/>
      <c r="F24" s="650"/>
      <c r="G24" s="650"/>
      <c r="H24" s="650"/>
      <c r="I24" s="650"/>
      <c r="J24" s="650"/>
      <c r="K24" s="650"/>
      <c r="L24" s="650"/>
      <c r="M24" s="650"/>
      <c r="N24" s="651"/>
      <c r="O24" s="209"/>
      <c r="P24" s="79"/>
      <c r="Q24" s="79"/>
      <c r="R24" s="79"/>
      <c r="S24" s="79"/>
      <c r="T24" s="79"/>
      <c r="U24" s="79"/>
      <c r="V24" s="79"/>
      <c r="W24" s="79"/>
      <c r="X24" s="79"/>
      <c r="Y24" s="79"/>
      <c r="Z24" s="79"/>
      <c r="AA24" s="79"/>
      <c r="AB24" s="79"/>
      <c r="AC24" s="79"/>
      <c r="AD24" s="79"/>
      <c r="AE24" s="79"/>
      <c r="AF24" s="79"/>
      <c r="AG24" s="79"/>
      <c r="AH24" s="79"/>
      <c r="AI24" s="78"/>
      <c r="AJ24" s="79"/>
      <c r="AK24" s="79"/>
      <c r="AL24" s="79"/>
      <c r="AM24" s="79"/>
    </row>
    <row r="25" spans="1:39" x14ac:dyDescent="0.2">
      <c r="A25" s="78"/>
      <c r="B25" s="78"/>
      <c r="C25" s="78"/>
      <c r="D25" s="78"/>
      <c r="E25" s="78"/>
      <c r="F25" s="78"/>
      <c r="G25" s="78"/>
      <c r="H25" s="78"/>
      <c r="I25" s="78"/>
      <c r="J25" s="78"/>
      <c r="K25" s="78"/>
      <c r="L25" s="78"/>
      <c r="M25" s="78"/>
      <c r="N25" s="78"/>
      <c r="O25" s="79"/>
      <c r="P25" s="79"/>
      <c r="Q25" s="79"/>
      <c r="R25" s="79"/>
      <c r="S25" s="79"/>
      <c r="T25" s="79"/>
      <c r="U25" s="79"/>
      <c r="V25" s="79"/>
      <c r="W25" s="79"/>
      <c r="X25" s="79"/>
      <c r="Y25" s="79"/>
      <c r="Z25" s="79"/>
      <c r="AA25" s="79"/>
      <c r="AB25" s="79"/>
      <c r="AC25" s="79"/>
      <c r="AD25" s="79"/>
      <c r="AE25" s="79"/>
      <c r="AF25" s="79"/>
      <c r="AG25" s="79"/>
      <c r="AH25" s="79"/>
      <c r="AI25" s="78"/>
      <c r="AJ25" s="79"/>
      <c r="AK25" s="79"/>
      <c r="AL25" s="79"/>
      <c r="AM25" s="79"/>
    </row>
    <row r="26" spans="1:39" ht="15" customHeight="1" thickBot="1" x14ac:dyDescent="0.25">
      <c r="A26" s="78"/>
      <c r="B26" s="87"/>
      <c r="C26" s="87"/>
      <c r="D26" s="87"/>
      <c r="E26" s="87"/>
      <c r="F26" s="87"/>
      <c r="G26" s="87"/>
      <c r="H26" s="87"/>
      <c r="I26" s="87"/>
      <c r="J26" s="87"/>
      <c r="K26" s="87"/>
      <c r="L26" s="87"/>
      <c r="M26" s="88"/>
      <c r="N26" s="89" t="s">
        <v>31</v>
      </c>
      <c r="O26" s="209"/>
      <c r="P26" s="79"/>
      <c r="Q26" s="79"/>
      <c r="R26" s="79"/>
      <c r="S26" s="79"/>
      <c r="T26" s="79"/>
      <c r="U26" s="79"/>
      <c r="V26" s="79"/>
      <c r="W26" s="79"/>
      <c r="X26" s="79"/>
      <c r="Y26" s="79"/>
      <c r="Z26" s="79"/>
      <c r="AA26" s="79"/>
      <c r="AB26" s="79"/>
      <c r="AC26" s="79"/>
      <c r="AD26" s="79"/>
      <c r="AE26" s="79"/>
      <c r="AF26" s="79"/>
      <c r="AG26" s="79"/>
      <c r="AH26" s="79"/>
      <c r="AI26" s="78"/>
      <c r="AJ26" s="79"/>
      <c r="AK26" s="79"/>
      <c r="AL26" s="79"/>
      <c r="AM26" s="79"/>
    </row>
    <row r="27" spans="1:39" ht="39" thickBot="1" x14ac:dyDescent="0.25">
      <c r="A27" s="78"/>
      <c r="B27" s="90" t="s">
        <v>18</v>
      </c>
      <c r="C27" s="91"/>
      <c r="D27" s="91"/>
      <c r="E27" s="91"/>
      <c r="F27" s="91"/>
      <c r="G27" s="91"/>
      <c r="H27" s="91"/>
      <c r="I27" s="91"/>
      <c r="J27" s="91"/>
      <c r="K27" s="91"/>
      <c r="L27" s="91"/>
      <c r="M27" s="91"/>
      <c r="N27" s="91"/>
      <c r="O27" s="92" t="s">
        <v>30</v>
      </c>
      <c r="P27" s="92" t="s">
        <v>32</v>
      </c>
      <c r="Q27" s="92" t="s">
        <v>33</v>
      </c>
      <c r="R27" s="92" t="s">
        <v>34</v>
      </c>
      <c r="S27" s="92" t="s">
        <v>35</v>
      </c>
      <c r="T27" s="92" t="s">
        <v>36</v>
      </c>
      <c r="U27" s="92" t="s">
        <v>37</v>
      </c>
      <c r="V27" s="92" t="s">
        <v>38</v>
      </c>
      <c r="W27" s="92" t="s">
        <v>39</v>
      </c>
      <c r="X27" s="92" t="s">
        <v>40</v>
      </c>
      <c r="Y27" s="92" t="s">
        <v>41</v>
      </c>
      <c r="Z27" s="92" t="s">
        <v>42</v>
      </c>
      <c r="AA27" s="92" t="s">
        <v>43</v>
      </c>
      <c r="AB27" s="92" t="s">
        <v>44</v>
      </c>
      <c r="AC27" s="92" t="s">
        <v>45</v>
      </c>
      <c r="AD27" s="92" t="s">
        <v>46</v>
      </c>
      <c r="AE27" s="92" t="s">
        <v>47</v>
      </c>
      <c r="AF27" s="92" t="s">
        <v>48</v>
      </c>
      <c r="AG27" s="92" t="s">
        <v>49</v>
      </c>
      <c r="AH27" s="93" t="s">
        <v>50</v>
      </c>
      <c r="AI27" s="78"/>
      <c r="AJ27" s="211" t="s">
        <v>58</v>
      </c>
      <c r="AK27" s="212" t="s">
        <v>59</v>
      </c>
      <c r="AL27" s="212" t="s">
        <v>60</v>
      </c>
      <c r="AM27" s="213" t="s">
        <v>21</v>
      </c>
    </row>
    <row r="28" spans="1:39" ht="12.75" customHeight="1" thickBot="1" x14ac:dyDescent="0.25">
      <c r="A28" s="78"/>
      <c r="B28" s="265"/>
      <c r="C28" s="266"/>
      <c r="D28" s="266"/>
      <c r="E28" s="266"/>
      <c r="F28" s="266"/>
      <c r="G28" s="266"/>
      <c r="H28" s="266"/>
      <c r="I28" s="266"/>
      <c r="J28" s="266"/>
      <c r="K28" s="266"/>
      <c r="L28" s="266"/>
      <c r="M28" s="266"/>
      <c r="N28" s="267" t="s">
        <v>57</v>
      </c>
      <c r="O28" s="268"/>
      <c r="P28" s="268"/>
      <c r="Q28" s="268"/>
      <c r="R28" s="269"/>
      <c r="S28" s="269"/>
      <c r="T28" s="269"/>
      <c r="U28" s="269"/>
      <c r="V28" s="269"/>
      <c r="W28" s="269"/>
      <c r="X28" s="269"/>
      <c r="Y28" s="269"/>
      <c r="Z28" s="269"/>
      <c r="AA28" s="269"/>
      <c r="AB28" s="269"/>
      <c r="AC28" s="269"/>
      <c r="AD28" s="269"/>
      <c r="AE28" s="269"/>
      <c r="AF28" s="269"/>
      <c r="AG28" s="269"/>
      <c r="AH28" s="270"/>
      <c r="AI28" s="78"/>
      <c r="AJ28" s="642"/>
      <c r="AK28" s="643"/>
      <c r="AL28" s="643"/>
      <c r="AM28" s="644"/>
    </row>
    <row r="29" spans="1:39" s="96" customFormat="1" x14ac:dyDescent="0.25">
      <c r="A29" s="208"/>
      <c r="B29" s="272">
        <v>1</v>
      </c>
      <c r="C29" s="637" t="s">
        <v>296</v>
      </c>
      <c r="D29" s="637"/>
      <c r="E29" s="637"/>
      <c r="F29" s="637"/>
      <c r="G29" s="637"/>
      <c r="H29" s="637"/>
      <c r="I29" s="637"/>
      <c r="J29" s="637"/>
      <c r="K29" s="637"/>
      <c r="L29" s="637"/>
      <c r="M29" s="637"/>
      <c r="N29" s="637"/>
      <c r="O29" s="98"/>
      <c r="P29" s="98"/>
      <c r="Q29" s="98"/>
      <c r="R29" s="98"/>
      <c r="S29" s="98"/>
      <c r="T29" s="98"/>
      <c r="U29" s="98"/>
      <c r="V29" s="98"/>
      <c r="W29" s="98"/>
      <c r="X29" s="98"/>
      <c r="Y29" s="98"/>
      <c r="Z29" s="98"/>
      <c r="AA29" s="98"/>
      <c r="AB29" s="98"/>
      <c r="AC29" s="98"/>
      <c r="AD29" s="98"/>
      <c r="AE29" s="98"/>
      <c r="AF29" s="98"/>
      <c r="AG29" s="98"/>
      <c r="AH29" s="273"/>
      <c r="AI29" s="208"/>
      <c r="AJ29" s="97">
        <f>COUNTIF(O29:AH29,"1")</f>
        <v>0</v>
      </c>
      <c r="AK29" s="98">
        <f>COUNTIF(O29:AH29,"0")</f>
        <v>0</v>
      </c>
      <c r="AL29" s="98">
        <f>SUM(AJ29:AK29)</f>
        <v>0</v>
      </c>
      <c r="AM29" s="99" t="str">
        <f>IF(AL29=0," ",SUM(AJ29/AL29))</f>
        <v xml:space="preserve"> </v>
      </c>
    </row>
    <row r="30" spans="1:39" s="96" customFormat="1" x14ac:dyDescent="0.25">
      <c r="A30" s="208"/>
      <c r="B30" s="347">
        <v>1.1000000000000001</v>
      </c>
      <c r="C30" s="652" t="s">
        <v>474</v>
      </c>
      <c r="D30" s="653"/>
      <c r="E30" s="653"/>
      <c r="F30" s="653"/>
      <c r="G30" s="653"/>
      <c r="H30" s="653"/>
      <c r="I30" s="653"/>
      <c r="J30" s="653"/>
      <c r="K30" s="653"/>
      <c r="L30" s="653"/>
      <c r="M30" s="653"/>
      <c r="N30" s="653"/>
      <c r="O30" s="100"/>
      <c r="P30" s="100"/>
      <c r="Q30" s="100"/>
      <c r="R30" s="100"/>
      <c r="S30" s="100"/>
      <c r="T30" s="100"/>
      <c r="U30" s="100"/>
      <c r="V30" s="100"/>
      <c r="W30" s="100"/>
      <c r="X30" s="100"/>
      <c r="Y30" s="100"/>
      <c r="Z30" s="100"/>
      <c r="AA30" s="100"/>
      <c r="AB30" s="100"/>
      <c r="AC30" s="100"/>
      <c r="AD30" s="100"/>
      <c r="AE30" s="100"/>
      <c r="AF30" s="100"/>
      <c r="AG30" s="100"/>
      <c r="AH30" s="101"/>
      <c r="AI30" s="208"/>
      <c r="AJ30" s="102">
        <f>COUNTIFS(O29:AH29,"1",O30:AH30,"1")</f>
        <v>0</v>
      </c>
      <c r="AK30" s="103">
        <f>COUNTIFS(O29:AH29,"1",O30:AH30,"0")</f>
        <v>0</v>
      </c>
      <c r="AL30" s="103">
        <f>SUM(AJ30:AK30)</f>
        <v>0</v>
      </c>
      <c r="AM30" s="104" t="str">
        <f>IF(AL30=0," ",SUM(AJ30/AL30))</f>
        <v xml:space="preserve"> </v>
      </c>
    </row>
    <row r="31" spans="1:39" s="96" customFormat="1" x14ac:dyDescent="0.25">
      <c r="A31" s="208"/>
      <c r="B31" s="624">
        <v>1.2</v>
      </c>
      <c r="C31" s="653" t="s">
        <v>177</v>
      </c>
      <c r="D31" s="653"/>
      <c r="E31" s="653"/>
      <c r="F31" s="653"/>
      <c r="G31" s="653"/>
      <c r="H31" s="653"/>
      <c r="I31" s="653"/>
      <c r="J31" s="653"/>
      <c r="K31" s="653"/>
      <c r="L31" s="653"/>
      <c r="M31" s="653"/>
      <c r="N31" s="654"/>
      <c r="O31" s="105"/>
      <c r="P31" s="346"/>
      <c r="Q31" s="346"/>
      <c r="R31" s="346"/>
      <c r="S31" s="346"/>
      <c r="T31" s="346"/>
      <c r="U31" s="346"/>
      <c r="V31" s="346"/>
      <c r="W31" s="346"/>
      <c r="X31" s="346"/>
      <c r="Y31" s="346"/>
      <c r="Z31" s="346"/>
      <c r="AA31" s="346"/>
      <c r="AB31" s="346"/>
      <c r="AC31" s="346"/>
      <c r="AD31" s="346"/>
      <c r="AE31" s="346"/>
      <c r="AF31" s="346"/>
      <c r="AG31" s="346"/>
      <c r="AH31" s="106"/>
      <c r="AI31" s="208"/>
      <c r="AJ31" s="616"/>
      <c r="AK31" s="617"/>
      <c r="AL31" s="617"/>
      <c r="AM31" s="618"/>
    </row>
    <row r="32" spans="1:39" s="96" customFormat="1" x14ac:dyDescent="0.25">
      <c r="A32" s="208"/>
      <c r="B32" s="624"/>
      <c r="C32" s="655" t="s">
        <v>172</v>
      </c>
      <c r="D32" s="655"/>
      <c r="E32" s="655"/>
      <c r="F32" s="655"/>
      <c r="G32" s="655"/>
      <c r="H32" s="655"/>
      <c r="I32" s="655"/>
      <c r="J32" s="655"/>
      <c r="K32" s="655"/>
      <c r="L32" s="655"/>
      <c r="M32" s="655"/>
      <c r="N32" s="655"/>
      <c r="O32" s="94"/>
      <c r="P32" s="94"/>
      <c r="Q32" s="94"/>
      <c r="R32" s="94"/>
      <c r="S32" s="94"/>
      <c r="T32" s="94"/>
      <c r="U32" s="94"/>
      <c r="V32" s="94"/>
      <c r="W32" s="94"/>
      <c r="X32" s="94"/>
      <c r="Y32" s="94"/>
      <c r="Z32" s="94"/>
      <c r="AA32" s="94"/>
      <c r="AB32" s="94"/>
      <c r="AC32" s="94"/>
      <c r="AD32" s="94"/>
      <c r="AE32" s="94"/>
      <c r="AF32" s="94"/>
      <c r="AG32" s="94"/>
      <c r="AH32" s="95"/>
      <c r="AI32" s="208"/>
      <c r="AJ32" s="102">
        <f>COUNTIFS(O29:AH29,"1",O30:AH30,"1",O32:AH32,"1")</f>
        <v>0</v>
      </c>
      <c r="AK32" s="103">
        <f>COUNTIFS(O29:AH29,"1",O30:AH30,"1",O32:AH32,"0")</f>
        <v>0</v>
      </c>
      <c r="AL32" s="103">
        <f t="shared" ref="AL32:AL42" si="0">SUM(AJ32:AK32)</f>
        <v>0</v>
      </c>
      <c r="AM32" s="104" t="str">
        <f t="shared" ref="AM32:AM42" si="1">IF(AL32=0," ",SUM(AJ32/AL32))</f>
        <v xml:space="preserve"> </v>
      </c>
    </row>
    <row r="33" spans="1:39" s="96" customFormat="1" x14ac:dyDescent="0.25">
      <c r="A33" s="208"/>
      <c r="B33" s="624"/>
      <c r="C33" s="655" t="s">
        <v>173</v>
      </c>
      <c r="D33" s="655"/>
      <c r="E33" s="655"/>
      <c r="F33" s="655"/>
      <c r="G33" s="655"/>
      <c r="H33" s="655"/>
      <c r="I33" s="655"/>
      <c r="J33" s="655"/>
      <c r="K33" s="655"/>
      <c r="L33" s="655"/>
      <c r="M33" s="655"/>
      <c r="N33" s="655"/>
      <c r="O33" s="107"/>
      <c r="P33" s="107"/>
      <c r="Q33" s="107"/>
      <c r="R33" s="107"/>
      <c r="S33" s="107"/>
      <c r="T33" s="107"/>
      <c r="U33" s="107"/>
      <c r="V33" s="107"/>
      <c r="W33" s="107"/>
      <c r="X33" s="107"/>
      <c r="Y33" s="107"/>
      <c r="Z33" s="107"/>
      <c r="AA33" s="107"/>
      <c r="AB33" s="107"/>
      <c r="AC33" s="107"/>
      <c r="AD33" s="107"/>
      <c r="AE33" s="107"/>
      <c r="AF33" s="107"/>
      <c r="AG33" s="107"/>
      <c r="AH33" s="108"/>
      <c r="AI33" s="208"/>
      <c r="AJ33" s="102">
        <f>COUNTIFS(O29:AH29,"1",O30:AH30,"1",O33:AH33,"1")</f>
        <v>0</v>
      </c>
      <c r="AK33" s="103">
        <f>COUNTIFS(O29:AH29,"1",O30:AH30,"1",O33:AH33,"0")</f>
        <v>0</v>
      </c>
      <c r="AL33" s="103">
        <f t="shared" si="0"/>
        <v>0</v>
      </c>
      <c r="AM33" s="104" t="str">
        <f t="shared" si="1"/>
        <v xml:space="preserve"> </v>
      </c>
    </row>
    <row r="34" spans="1:39" s="96" customFormat="1" x14ac:dyDescent="0.25">
      <c r="A34" s="208"/>
      <c r="B34" s="624"/>
      <c r="C34" s="656" t="s">
        <v>174</v>
      </c>
      <c r="D34" s="656"/>
      <c r="E34" s="656"/>
      <c r="F34" s="656"/>
      <c r="G34" s="656"/>
      <c r="H34" s="656"/>
      <c r="I34" s="656"/>
      <c r="J34" s="656"/>
      <c r="K34" s="656"/>
      <c r="L34" s="656"/>
      <c r="M34" s="656"/>
      <c r="N34" s="656"/>
      <c r="O34" s="131"/>
      <c r="P34" s="131"/>
      <c r="Q34" s="131"/>
      <c r="R34" s="131"/>
      <c r="S34" s="131"/>
      <c r="T34" s="131"/>
      <c r="U34" s="107"/>
      <c r="V34" s="107"/>
      <c r="W34" s="107"/>
      <c r="X34" s="107"/>
      <c r="Y34" s="107"/>
      <c r="Z34" s="107"/>
      <c r="AA34" s="107"/>
      <c r="AB34" s="107"/>
      <c r="AC34" s="107"/>
      <c r="AD34" s="107"/>
      <c r="AE34" s="107"/>
      <c r="AF34" s="107"/>
      <c r="AG34" s="107"/>
      <c r="AH34" s="108"/>
      <c r="AI34" s="208"/>
      <c r="AJ34" s="102">
        <f>COUNTIFS(O29:AH29,"1",O30:AH30,"1",O34:AH34,"1")</f>
        <v>0</v>
      </c>
      <c r="AK34" s="103">
        <f>COUNTIFS(O29:AH29,"1",O30:AH30,"1",O34:AH34,"0")</f>
        <v>0</v>
      </c>
      <c r="AL34" s="103">
        <f t="shared" si="0"/>
        <v>0</v>
      </c>
      <c r="AM34" s="104" t="str">
        <f t="shared" si="1"/>
        <v xml:space="preserve"> </v>
      </c>
    </row>
    <row r="35" spans="1:39" s="96" customFormat="1" x14ac:dyDescent="0.25">
      <c r="A35" s="208"/>
      <c r="B35" s="624"/>
      <c r="C35" s="631" t="s">
        <v>175</v>
      </c>
      <c r="D35" s="631"/>
      <c r="E35" s="631"/>
      <c r="F35" s="631"/>
      <c r="G35" s="631"/>
      <c r="H35" s="631"/>
      <c r="I35" s="631"/>
      <c r="J35" s="631"/>
      <c r="K35" s="631"/>
      <c r="L35" s="631"/>
      <c r="M35" s="631"/>
      <c r="N35" s="631"/>
      <c r="O35" s="131"/>
      <c r="P35" s="107"/>
      <c r="Q35" s="131"/>
      <c r="R35" s="131"/>
      <c r="S35" s="131"/>
      <c r="T35" s="131"/>
      <c r="U35" s="107"/>
      <c r="V35" s="107"/>
      <c r="W35" s="107"/>
      <c r="X35" s="131"/>
      <c r="Y35" s="107"/>
      <c r="Z35" s="107"/>
      <c r="AA35" s="107"/>
      <c r="AB35" s="107"/>
      <c r="AC35" s="107"/>
      <c r="AD35" s="107"/>
      <c r="AE35" s="107"/>
      <c r="AF35" s="107"/>
      <c r="AG35" s="107"/>
      <c r="AH35" s="108"/>
      <c r="AI35" s="208"/>
      <c r="AJ35" s="102">
        <f>COUNTIFS(O29:AH29,"1",O30:AH30,"1",O35:AH35,"1")</f>
        <v>0</v>
      </c>
      <c r="AK35" s="103">
        <f>COUNTIFS(O29:AH29,"1",O30:AH30,"1",O35:AH35,"0")</f>
        <v>0</v>
      </c>
      <c r="AL35" s="103">
        <f t="shared" si="0"/>
        <v>0</v>
      </c>
      <c r="AM35" s="104" t="str">
        <f t="shared" si="1"/>
        <v xml:space="preserve"> </v>
      </c>
    </row>
    <row r="36" spans="1:39" s="96" customFormat="1" x14ac:dyDescent="0.25">
      <c r="A36" s="208"/>
      <c r="B36" s="624"/>
      <c r="C36" s="631" t="s">
        <v>361</v>
      </c>
      <c r="D36" s="631"/>
      <c r="E36" s="631"/>
      <c r="F36" s="631"/>
      <c r="G36" s="631"/>
      <c r="H36" s="631"/>
      <c r="I36" s="631"/>
      <c r="J36" s="631"/>
      <c r="K36" s="631"/>
      <c r="L36" s="631"/>
      <c r="M36" s="631"/>
      <c r="N36" s="631"/>
      <c r="O36" s="131"/>
      <c r="P36" s="131"/>
      <c r="Q36" s="131"/>
      <c r="R36" s="131"/>
      <c r="S36" s="131"/>
      <c r="T36" s="107"/>
      <c r="U36" s="107"/>
      <c r="V36" s="107"/>
      <c r="W36" s="107"/>
      <c r="X36" s="131"/>
      <c r="Y36" s="107"/>
      <c r="Z36" s="107"/>
      <c r="AA36" s="107"/>
      <c r="AB36" s="107"/>
      <c r="AC36" s="107"/>
      <c r="AD36" s="107"/>
      <c r="AE36" s="107"/>
      <c r="AF36" s="107"/>
      <c r="AG36" s="107"/>
      <c r="AH36" s="108"/>
      <c r="AI36" s="208"/>
      <c r="AJ36" s="102">
        <f>COUNTIFS(O29:AH29,"1",O30:AH30,"1",O36:AH36,"1")</f>
        <v>0</v>
      </c>
      <c r="AK36" s="103">
        <f>COUNTIFS(O29:AH29,"1",O30:AH30,"1",O36:AH36,"0")</f>
        <v>0</v>
      </c>
      <c r="AL36" s="103">
        <f t="shared" si="0"/>
        <v>0</v>
      </c>
      <c r="AM36" s="104" t="str">
        <f t="shared" si="1"/>
        <v xml:space="preserve"> </v>
      </c>
    </row>
    <row r="37" spans="1:39" s="96" customFormat="1" hidden="1" x14ac:dyDescent="0.25">
      <c r="A37" s="208"/>
      <c r="B37" s="624"/>
      <c r="C37" s="271"/>
      <c r="D37" s="271"/>
      <c r="E37" s="271"/>
      <c r="F37" s="271"/>
      <c r="G37" s="271"/>
      <c r="H37" s="271"/>
      <c r="I37" s="271"/>
      <c r="J37" s="271"/>
      <c r="K37" s="271"/>
      <c r="L37" s="271"/>
      <c r="M37" s="271"/>
      <c r="N37" s="271"/>
      <c r="O37" s="109">
        <f>COUNT(O34:O36)</f>
        <v>0</v>
      </c>
      <c r="P37" s="109">
        <f>COUNT(P34:P36)</f>
        <v>0</v>
      </c>
      <c r="Q37" s="109">
        <f t="shared" ref="Q37:AH37" si="2">COUNT(Q34:Q36)</f>
        <v>0</v>
      </c>
      <c r="R37" s="109">
        <f t="shared" si="2"/>
        <v>0</v>
      </c>
      <c r="S37" s="109">
        <f t="shared" si="2"/>
        <v>0</v>
      </c>
      <c r="T37" s="109">
        <f t="shared" si="2"/>
        <v>0</v>
      </c>
      <c r="U37" s="109">
        <f t="shared" si="2"/>
        <v>0</v>
      </c>
      <c r="V37" s="109">
        <f t="shared" si="2"/>
        <v>0</v>
      </c>
      <c r="W37" s="109">
        <f t="shared" si="2"/>
        <v>0</v>
      </c>
      <c r="X37" s="109">
        <f t="shared" si="2"/>
        <v>0</v>
      </c>
      <c r="Y37" s="109">
        <f t="shared" si="2"/>
        <v>0</v>
      </c>
      <c r="Z37" s="109">
        <f t="shared" si="2"/>
        <v>0</v>
      </c>
      <c r="AA37" s="109">
        <f t="shared" si="2"/>
        <v>0</v>
      </c>
      <c r="AB37" s="109">
        <f t="shared" si="2"/>
        <v>0</v>
      </c>
      <c r="AC37" s="109">
        <f t="shared" si="2"/>
        <v>0</v>
      </c>
      <c r="AD37" s="109">
        <f t="shared" si="2"/>
        <v>0</v>
      </c>
      <c r="AE37" s="109">
        <f t="shared" si="2"/>
        <v>0</v>
      </c>
      <c r="AF37" s="109">
        <f t="shared" si="2"/>
        <v>0</v>
      </c>
      <c r="AG37" s="109">
        <f t="shared" si="2"/>
        <v>0</v>
      </c>
      <c r="AH37" s="274">
        <f t="shared" si="2"/>
        <v>0</v>
      </c>
      <c r="AI37" s="208"/>
      <c r="AJ37" s="276"/>
      <c r="AK37" s="109"/>
      <c r="AL37" s="109"/>
      <c r="AM37" s="110"/>
    </row>
    <row r="38" spans="1:39" s="96" customFormat="1" hidden="1" x14ac:dyDescent="0.25">
      <c r="A38" s="208"/>
      <c r="B38" s="624"/>
      <c r="C38" s="271"/>
      <c r="D38" s="271"/>
      <c r="E38" s="271"/>
      <c r="F38" s="271"/>
      <c r="G38" s="271"/>
      <c r="H38" s="271"/>
      <c r="I38" s="271"/>
      <c r="J38" s="271"/>
      <c r="K38" s="271"/>
      <c r="L38" s="271"/>
      <c r="M38" s="271"/>
      <c r="N38" s="271"/>
      <c r="O38" s="109" t="str">
        <f>IF(O37=0," ",SUM(O34:O36))</f>
        <v xml:space="preserve"> </v>
      </c>
      <c r="P38" s="109" t="str">
        <f>IF(P37=0," ",SUM(P34:P36))</f>
        <v xml:space="preserve"> </v>
      </c>
      <c r="Q38" s="109" t="str">
        <f t="shared" ref="Q38:AH38" si="3">IF(Q37=0," ",SUM(Q34:Q36))</f>
        <v xml:space="preserve"> </v>
      </c>
      <c r="R38" s="109" t="str">
        <f t="shared" si="3"/>
        <v xml:space="preserve"> </v>
      </c>
      <c r="S38" s="109" t="str">
        <f t="shared" si="3"/>
        <v xml:space="preserve"> </v>
      </c>
      <c r="T38" s="109" t="str">
        <f t="shared" si="3"/>
        <v xml:space="preserve"> </v>
      </c>
      <c r="U38" s="109" t="str">
        <f t="shared" si="3"/>
        <v xml:space="preserve"> </v>
      </c>
      <c r="V38" s="109" t="str">
        <f t="shared" si="3"/>
        <v xml:space="preserve"> </v>
      </c>
      <c r="W38" s="109" t="str">
        <f t="shared" si="3"/>
        <v xml:space="preserve"> </v>
      </c>
      <c r="X38" s="109" t="str">
        <f t="shared" si="3"/>
        <v xml:space="preserve"> </v>
      </c>
      <c r="Y38" s="109" t="str">
        <f t="shared" si="3"/>
        <v xml:space="preserve"> </v>
      </c>
      <c r="Z38" s="109" t="str">
        <f t="shared" si="3"/>
        <v xml:space="preserve"> </v>
      </c>
      <c r="AA38" s="109" t="str">
        <f t="shared" si="3"/>
        <v xml:space="preserve"> </v>
      </c>
      <c r="AB38" s="109" t="str">
        <f t="shared" si="3"/>
        <v xml:space="preserve"> </v>
      </c>
      <c r="AC38" s="109" t="str">
        <f t="shared" si="3"/>
        <v xml:space="preserve"> </v>
      </c>
      <c r="AD38" s="109" t="str">
        <f t="shared" si="3"/>
        <v xml:space="preserve"> </v>
      </c>
      <c r="AE38" s="109" t="str">
        <f t="shared" si="3"/>
        <v xml:space="preserve"> </v>
      </c>
      <c r="AF38" s="109" t="str">
        <f t="shared" si="3"/>
        <v xml:space="preserve"> </v>
      </c>
      <c r="AG38" s="109" t="str">
        <f t="shared" si="3"/>
        <v xml:space="preserve"> </v>
      </c>
      <c r="AH38" s="274" t="str">
        <f t="shared" si="3"/>
        <v xml:space="preserve"> </v>
      </c>
      <c r="AI38" s="208"/>
      <c r="AJ38" s="276"/>
      <c r="AK38" s="109"/>
      <c r="AL38" s="109"/>
      <c r="AM38" s="110" t="str">
        <f t="shared" ref="AM38" si="4">IF(AL38=0," ",SUM(AJ38/AL38))</f>
        <v xml:space="preserve"> </v>
      </c>
    </row>
    <row r="39" spans="1:39" s="96" customFormat="1" hidden="1" x14ac:dyDescent="0.25">
      <c r="A39" s="348"/>
      <c r="B39" s="624"/>
      <c r="C39" s="271"/>
      <c r="D39" s="271"/>
      <c r="E39" s="271"/>
      <c r="F39" s="271"/>
      <c r="G39" s="271"/>
      <c r="H39" s="271"/>
      <c r="I39" s="271"/>
      <c r="J39" s="271"/>
      <c r="K39" s="271"/>
      <c r="L39" s="271"/>
      <c r="M39" s="271"/>
      <c r="N39" s="271"/>
      <c r="O39" s="109">
        <f t="shared" ref="O39:X39" si="5">COUNTIF(O38,"&gt;=1")</f>
        <v>0</v>
      </c>
      <c r="P39" s="109">
        <f t="shared" si="5"/>
        <v>0</v>
      </c>
      <c r="Q39" s="109">
        <f t="shared" si="5"/>
        <v>0</v>
      </c>
      <c r="R39" s="109">
        <f t="shared" si="5"/>
        <v>0</v>
      </c>
      <c r="S39" s="109">
        <f t="shared" si="5"/>
        <v>0</v>
      </c>
      <c r="T39" s="109">
        <f t="shared" si="5"/>
        <v>0</v>
      </c>
      <c r="U39" s="109">
        <f t="shared" si="5"/>
        <v>0</v>
      </c>
      <c r="V39" s="109">
        <f t="shared" si="5"/>
        <v>0</v>
      </c>
      <c r="W39" s="109">
        <f t="shared" si="5"/>
        <v>0</v>
      </c>
      <c r="X39" s="109">
        <f t="shared" si="5"/>
        <v>0</v>
      </c>
      <c r="Y39" s="109"/>
      <c r="Z39" s="109"/>
      <c r="AA39" s="109"/>
      <c r="AB39" s="109"/>
      <c r="AC39" s="109"/>
      <c r="AD39" s="109"/>
      <c r="AE39" s="109"/>
      <c r="AF39" s="109"/>
      <c r="AG39" s="109"/>
      <c r="AH39" s="274"/>
      <c r="AI39" s="348"/>
      <c r="AJ39" s="276">
        <f>COUNTIFS(O29:AH29,"1",O30:AH30,"1",O39:AH39,"1")</f>
        <v>0</v>
      </c>
      <c r="AK39" s="109"/>
      <c r="AL39" s="109">
        <f>COUNTIFS(O29:AH29,"1",O30:AH30,"1")</f>
        <v>0</v>
      </c>
      <c r="AM39" s="110" t="str">
        <f t="shared" si="1"/>
        <v xml:space="preserve"> </v>
      </c>
    </row>
    <row r="40" spans="1:39" s="96" customFormat="1" ht="13.5" thickBot="1" x14ac:dyDescent="0.3">
      <c r="A40" s="208"/>
      <c r="B40" s="625"/>
      <c r="C40" s="632" t="s">
        <v>181</v>
      </c>
      <c r="D40" s="632"/>
      <c r="E40" s="632"/>
      <c r="F40" s="632"/>
      <c r="G40" s="632"/>
      <c r="H40" s="632"/>
      <c r="I40" s="632"/>
      <c r="J40" s="632"/>
      <c r="K40" s="632"/>
      <c r="L40" s="632"/>
      <c r="M40" s="632"/>
      <c r="N40" s="632"/>
      <c r="O40" s="111"/>
      <c r="P40" s="111"/>
      <c r="Q40" s="111"/>
      <c r="R40" s="111"/>
      <c r="S40" s="111"/>
      <c r="T40" s="111"/>
      <c r="U40" s="111"/>
      <c r="V40" s="111"/>
      <c r="W40" s="111"/>
      <c r="X40" s="111"/>
      <c r="Y40" s="111"/>
      <c r="Z40" s="111"/>
      <c r="AA40" s="111"/>
      <c r="AB40" s="111"/>
      <c r="AC40" s="111"/>
      <c r="AD40" s="111"/>
      <c r="AE40" s="111"/>
      <c r="AF40" s="111"/>
      <c r="AG40" s="111"/>
      <c r="AH40" s="112"/>
      <c r="AI40" s="208"/>
      <c r="AJ40" s="102">
        <f>COUNTIFS(O29:AH29,"1",O30:AH30,"1",O40:AH40,"1")</f>
        <v>0</v>
      </c>
      <c r="AK40" s="103">
        <f>COUNTIFS(O29:AH29,"1",O30:AH30,"1",O40:AH40,"0")</f>
        <v>0</v>
      </c>
      <c r="AL40" s="103">
        <f t="shared" si="0"/>
        <v>0</v>
      </c>
      <c r="AM40" s="104" t="str">
        <f t="shared" si="1"/>
        <v xml:space="preserve"> </v>
      </c>
    </row>
    <row r="41" spans="1:39" s="96" customFormat="1" ht="13.5" hidden="1" thickBot="1" x14ac:dyDescent="0.3">
      <c r="A41" s="256"/>
      <c r="B41" s="351"/>
      <c r="C41" s="352"/>
      <c r="D41" s="352"/>
      <c r="E41" s="352"/>
      <c r="F41" s="352"/>
      <c r="G41" s="352"/>
      <c r="H41" s="352"/>
      <c r="I41" s="352"/>
      <c r="J41" s="352"/>
      <c r="K41" s="352"/>
      <c r="L41" s="352"/>
      <c r="M41" s="352"/>
      <c r="N41" s="353"/>
      <c r="O41" s="354"/>
      <c r="P41" s="354"/>
      <c r="Q41" s="354"/>
      <c r="R41" s="354"/>
      <c r="S41" s="354"/>
      <c r="T41" s="354"/>
      <c r="U41" s="354"/>
      <c r="V41" s="354"/>
      <c r="W41" s="354"/>
      <c r="X41" s="354"/>
      <c r="Y41" s="354"/>
      <c r="Z41" s="354"/>
      <c r="AA41" s="354"/>
      <c r="AB41" s="354"/>
      <c r="AC41" s="354"/>
      <c r="AD41" s="354"/>
      <c r="AE41" s="354"/>
      <c r="AF41" s="354"/>
      <c r="AG41" s="354"/>
      <c r="AH41" s="354"/>
      <c r="AI41" s="256"/>
      <c r="AJ41" s="277">
        <f>COUNTIFS(O29:AH29,"1",O30:AH30,"1",O32:AH32,"1",O33:AH33,"1",O39:AH39,"1",O40:AH40,"1")</f>
        <v>0</v>
      </c>
      <c r="AK41" s="275"/>
      <c r="AL41" s="275">
        <f>COUNTIF(O29:AH29,"1")</f>
        <v>0</v>
      </c>
      <c r="AM41" s="278" t="str">
        <f t="shared" si="1"/>
        <v xml:space="preserve"> </v>
      </c>
    </row>
    <row r="42" spans="1:39" s="96" customFormat="1" x14ac:dyDescent="0.25">
      <c r="A42" s="208"/>
      <c r="B42" s="113">
        <v>2</v>
      </c>
      <c r="C42" s="633" t="s">
        <v>176</v>
      </c>
      <c r="D42" s="633"/>
      <c r="E42" s="633"/>
      <c r="F42" s="633"/>
      <c r="G42" s="633"/>
      <c r="H42" s="633"/>
      <c r="I42" s="633"/>
      <c r="J42" s="633"/>
      <c r="K42" s="633"/>
      <c r="L42" s="633"/>
      <c r="M42" s="633"/>
      <c r="N42" s="634"/>
      <c r="O42" s="349"/>
      <c r="P42" s="349"/>
      <c r="Q42" s="349"/>
      <c r="R42" s="349"/>
      <c r="S42" s="349"/>
      <c r="T42" s="349"/>
      <c r="U42" s="349"/>
      <c r="V42" s="349"/>
      <c r="W42" s="349"/>
      <c r="X42" s="349"/>
      <c r="Y42" s="349"/>
      <c r="Z42" s="349"/>
      <c r="AA42" s="349"/>
      <c r="AB42" s="349"/>
      <c r="AC42" s="349"/>
      <c r="AD42" s="349"/>
      <c r="AE42" s="349"/>
      <c r="AF42" s="349"/>
      <c r="AG42" s="349"/>
      <c r="AH42" s="350"/>
      <c r="AI42" s="208"/>
      <c r="AJ42" s="114">
        <f>COUNTIF(O42:AH42,"1")</f>
        <v>0</v>
      </c>
      <c r="AK42" s="115">
        <f>COUNTIF(O42:AH42,"0")</f>
        <v>0</v>
      </c>
      <c r="AL42" s="115">
        <f t="shared" si="0"/>
        <v>0</v>
      </c>
      <c r="AM42" s="116" t="str">
        <f t="shared" si="1"/>
        <v xml:space="preserve"> </v>
      </c>
    </row>
    <row r="43" spans="1:39" s="96" customFormat="1" x14ac:dyDescent="0.25">
      <c r="A43" s="208"/>
      <c r="B43" s="605">
        <v>2.1</v>
      </c>
      <c r="C43" s="629" t="s">
        <v>96</v>
      </c>
      <c r="D43" s="630"/>
      <c r="E43" s="630"/>
      <c r="F43" s="630"/>
      <c r="G43" s="630"/>
      <c r="H43" s="630"/>
      <c r="I43" s="630"/>
      <c r="J43" s="630"/>
      <c r="K43" s="630"/>
      <c r="L43" s="630"/>
      <c r="M43" s="630"/>
      <c r="N43" s="630"/>
      <c r="O43" s="105"/>
      <c r="P43" s="283"/>
      <c r="Q43" s="283"/>
      <c r="R43" s="283"/>
      <c r="S43" s="283"/>
      <c r="T43" s="283"/>
      <c r="U43" s="283"/>
      <c r="V43" s="283"/>
      <c r="W43" s="283"/>
      <c r="X43" s="283"/>
      <c r="Y43" s="283"/>
      <c r="Z43" s="283"/>
      <c r="AA43" s="283"/>
      <c r="AB43" s="283"/>
      <c r="AC43" s="283"/>
      <c r="AD43" s="283"/>
      <c r="AE43" s="283"/>
      <c r="AF43" s="283"/>
      <c r="AG43" s="283"/>
      <c r="AH43" s="106"/>
      <c r="AI43" s="208"/>
      <c r="AJ43" s="619"/>
      <c r="AK43" s="620"/>
      <c r="AL43" s="621"/>
      <c r="AM43" s="622"/>
    </row>
    <row r="44" spans="1:39" s="96" customFormat="1" x14ac:dyDescent="0.25">
      <c r="A44" s="208"/>
      <c r="B44" s="606"/>
      <c r="C44" s="626" t="s">
        <v>180</v>
      </c>
      <c r="D44" s="627"/>
      <c r="E44" s="627"/>
      <c r="F44" s="627"/>
      <c r="G44" s="627"/>
      <c r="H44" s="627"/>
      <c r="I44" s="627"/>
      <c r="J44" s="627"/>
      <c r="K44" s="627"/>
      <c r="L44" s="627"/>
      <c r="M44" s="627"/>
      <c r="N44" s="628"/>
      <c r="O44" s="94"/>
      <c r="P44" s="94"/>
      <c r="Q44" s="94"/>
      <c r="R44" s="94"/>
      <c r="S44" s="94"/>
      <c r="T44" s="94"/>
      <c r="U44" s="94"/>
      <c r="V44" s="94"/>
      <c r="W44" s="94"/>
      <c r="X44" s="94"/>
      <c r="Y44" s="94"/>
      <c r="Z44" s="94"/>
      <c r="AA44" s="94"/>
      <c r="AB44" s="94"/>
      <c r="AC44" s="94"/>
      <c r="AD44" s="94"/>
      <c r="AE44" s="94"/>
      <c r="AF44" s="94"/>
      <c r="AG44" s="94"/>
      <c r="AH44" s="95"/>
      <c r="AI44" s="208"/>
      <c r="AJ44" s="117">
        <f>COUNTIFS(O42:AH42,"1",O44:AH44,"1")</f>
        <v>0</v>
      </c>
      <c r="AK44" s="118">
        <f>COUNTIFS(O42:AH42,"1",O44:AH44,"0")</f>
        <v>0</v>
      </c>
      <c r="AL44" s="118">
        <f t="shared" ref="AL44:AL51" si="6">SUM(AJ44:AK44)</f>
        <v>0</v>
      </c>
      <c r="AM44" s="119" t="str">
        <f t="shared" ref="AM44:AM51" si="7">IF(AL44=0," ",SUM(AJ44/AL44))</f>
        <v xml:space="preserve"> </v>
      </c>
    </row>
    <row r="45" spans="1:39" s="96" customFormat="1" x14ac:dyDescent="0.25">
      <c r="A45" s="208"/>
      <c r="B45" s="606"/>
      <c r="C45" s="626" t="s">
        <v>178</v>
      </c>
      <c r="D45" s="627"/>
      <c r="E45" s="627"/>
      <c r="F45" s="627"/>
      <c r="G45" s="627"/>
      <c r="H45" s="627"/>
      <c r="I45" s="627"/>
      <c r="J45" s="627"/>
      <c r="K45" s="627"/>
      <c r="L45" s="627"/>
      <c r="M45" s="627"/>
      <c r="N45" s="628"/>
      <c r="O45" s="107"/>
      <c r="P45" s="107"/>
      <c r="Q45" s="107"/>
      <c r="R45" s="107"/>
      <c r="S45" s="107"/>
      <c r="T45" s="107"/>
      <c r="U45" s="107"/>
      <c r="V45" s="107"/>
      <c r="W45" s="107"/>
      <c r="X45" s="107"/>
      <c r="Y45" s="107"/>
      <c r="Z45" s="107"/>
      <c r="AA45" s="107"/>
      <c r="AB45" s="107"/>
      <c r="AC45" s="107"/>
      <c r="AD45" s="107"/>
      <c r="AE45" s="107"/>
      <c r="AF45" s="107"/>
      <c r="AG45" s="107"/>
      <c r="AH45" s="108"/>
      <c r="AI45" s="208"/>
      <c r="AJ45" s="117">
        <f>COUNTIFS(O42:AH42,"1",O45:AH45,"1")</f>
        <v>0</v>
      </c>
      <c r="AK45" s="118">
        <f>COUNTIFS(O42:AH42,"1",O45:AH45,"0")</f>
        <v>0</v>
      </c>
      <c r="AL45" s="118">
        <f t="shared" si="6"/>
        <v>0</v>
      </c>
      <c r="AM45" s="119" t="str">
        <f t="shared" si="7"/>
        <v xml:space="preserve"> </v>
      </c>
    </row>
    <row r="46" spans="1:39" s="96" customFormat="1" ht="13.5" thickBot="1" x14ac:dyDescent="0.3">
      <c r="A46" s="208"/>
      <c r="B46" s="607"/>
      <c r="C46" s="639" t="s">
        <v>179</v>
      </c>
      <c r="D46" s="640"/>
      <c r="E46" s="640"/>
      <c r="F46" s="640"/>
      <c r="G46" s="640"/>
      <c r="H46" s="640"/>
      <c r="I46" s="640"/>
      <c r="J46" s="640"/>
      <c r="K46" s="640"/>
      <c r="L46" s="640"/>
      <c r="M46" s="640"/>
      <c r="N46" s="641"/>
      <c r="O46" s="111"/>
      <c r="P46" s="111"/>
      <c r="Q46" s="111"/>
      <c r="R46" s="111"/>
      <c r="S46" s="111"/>
      <c r="T46" s="111"/>
      <c r="U46" s="111"/>
      <c r="V46" s="111"/>
      <c r="W46" s="111"/>
      <c r="X46" s="111"/>
      <c r="Y46" s="111"/>
      <c r="Z46" s="111"/>
      <c r="AA46" s="111"/>
      <c r="AB46" s="111"/>
      <c r="AC46" s="111"/>
      <c r="AD46" s="111"/>
      <c r="AE46" s="111"/>
      <c r="AF46" s="111"/>
      <c r="AG46" s="111"/>
      <c r="AH46" s="112"/>
      <c r="AI46" s="208"/>
      <c r="AJ46" s="120">
        <f>COUNTIFS(O42:AH42,"1",O46:AH46,"1")</f>
        <v>0</v>
      </c>
      <c r="AK46" s="121">
        <f>COUNTIFS(O42:AH42,"1",O46:AH46,"0")</f>
        <v>0</v>
      </c>
      <c r="AL46" s="121">
        <f t="shared" si="6"/>
        <v>0</v>
      </c>
      <c r="AM46" s="122" t="str">
        <f t="shared" si="7"/>
        <v xml:space="preserve"> </v>
      </c>
    </row>
    <row r="47" spans="1:39" s="285" customFormat="1" ht="13.5" thickBot="1" x14ac:dyDescent="0.3">
      <c r="B47" s="286"/>
      <c r="C47" s="287"/>
      <c r="D47" s="287"/>
      <c r="E47" s="287"/>
      <c r="F47" s="287"/>
      <c r="G47" s="287"/>
      <c r="H47" s="287"/>
      <c r="I47" s="287"/>
      <c r="J47" s="287"/>
      <c r="K47" s="287"/>
      <c r="L47" s="287"/>
      <c r="M47" s="287"/>
      <c r="N47" s="287"/>
      <c r="O47" s="210"/>
      <c r="P47" s="210"/>
      <c r="Q47" s="210"/>
      <c r="R47" s="210"/>
      <c r="S47" s="210"/>
      <c r="T47" s="210"/>
      <c r="U47" s="210"/>
      <c r="V47" s="210"/>
      <c r="W47" s="210"/>
      <c r="X47" s="210"/>
      <c r="Y47" s="210"/>
      <c r="Z47" s="210"/>
      <c r="AA47" s="210"/>
      <c r="AB47" s="210"/>
      <c r="AC47" s="210"/>
      <c r="AD47" s="210"/>
      <c r="AE47" s="210"/>
      <c r="AF47" s="210"/>
      <c r="AG47" s="210"/>
      <c r="AH47" s="210"/>
      <c r="AI47" s="284"/>
      <c r="AJ47" s="210"/>
      <c r="AK47" s="210"/>
      <c r="AL47" s="210"/>
      <c r="AM47" s="288"/>
    </row>
    <row r="48" spans="1:39" s="285" customFormat="1" ht="13.5" thickBot="1" x14ac:dyDescent="0.3">
      <c r="B48" s="302" t="s">
        <v>444</v>
      </c>
      <c r="C48" s="303"/>
      <c r="D48" s="303"/>
      <c r="E48" s="303"/>
      <c r="F48" s="303"/>
      <c r="G48" s="303"/>
      <c r="H48" s="303"/>
      <c r="I48" s="303"/>
      <c r="J48" s="303"/>
      <c r="K48" s="303"/>
      <c r="L48" s="303"/>
      <c r="M48" s="303"/>
      <c r="N48" s="303"/>
      <c r="O48" s="300"/>
      <c r="P48" s="300"/>
      <c r="Q48" s="300"/>
      <c r="R48" s="300"/>
      <c r="S48" s="300"/>
      <c r="T48" s="300"/>
      <c r="U48" s="300"/>
      <c r="V48" s="300"/>
      <c r="W48" s="300"/>
      <c r="X48" s="300"/>
      <c r="Y48" s="300"/>
      <c r="Z48" s="300"/>
      <c r="AA48" s="300"/>
      <c r="AB48" s="300"/>
      <c r="AC48" s="300"/>
      <c r="AD48" s="300"/>
      <c r="AE48" s="300"/>
      <c r="AF48" s="300"/>
      <c r="AG48" s="300"/>
      <c r="AH48" s="304"/>
      <c r="AI48" s="284"/>
      <c r="AJ48" s="299"/>
      <c r="AK48" s="300"/>
      <c r="AL48" s="300"/>
      <c r="AM48" s="301"/>
    </row>
    <row r="49" spans="1:39" x14ac:dyDescent="0.2">
      <c r="A49" s="78"/>
      <c r="B49" s="272">
        <v>3</v>
      </c>
      <c r="C49" s="636" t="s">
        <v>452</v>
      </c>
      <c r="D49" s="637"/>
      <c r="E49" s="637"/>
      <c r="F49" s="637"/>
      <c r="G49" s="637"/>
      <c r="H49" s="637"/>
      <c r="I49" s="637"/>
      <c r="J49" s="637"/>
      <c r="K49" s="637"/>
      <c r="L49" s="637"/>
      <c r="M49" s="637"/>
      <c r="N49" s="637"/>
      <c r="O49" s="18"/>
      <c r="P49" s="126"/>
      <c r="Q49" s="18"/>
      <c r="R49" s="18"/>
      <c r="S49" s="18"/>
      <c r="T49" s="18"/>
      <c r="U49" s="126"/>
      <c r="V49" s="126"/>
      <c r="W49" s="126"/>
      <c r="X49" s="126"/>
      <c r="Y49" s="126"/>
      <c r="Z49" s="126"/>
      <c r="AA49" s="126"/>
      <c r="AB49" s="126"/>
      <c r="AC49" s="126"/>
      <c r="AD49" s="126"/>
      <c r="AE49" s="126"/>
      <c r="AF49" s="126"/>
      <c r="AG49" s="126"/>
      <c r="AH49" s="127"/>
      <c r="AI49" s="78"/>
      <c r="AJ49" s="323">
        <f>COUNTIF(O49:AH49,"1")</f>
        <v>0</v>
      </c>
      <c r="AK49" s="126">
        <f>COUNTIF(O49:AH49,"0")</f>
        <v>0</v>
      </c>
      <c r="AL49" s="98">
        <f t="shared" si="6"/>
        <v>0</v>
      </c>
      <c r="AM49" s="99" t="str">
        <f t="shared" si="7"/>
        <v xml:space="preserve"> </v>
      </c>
    </row>
    <row r="50" spans="1:39" ht="13.5" thickBot="1" x14ac:dyDescent="0.25">
      <c r="A50" s="78"/>
      <c r="B50" s="318">
        <v>3.1</v>
      </c>
      <c r="C50" s="635" t="s">
        <v>453</v>
      </c>
      <c r="D50" s="635"/>
      <c r="E50" s="635"/>
      <c r="F50" s="635"/>
      <c r="G50" s="635"/>
      <c r="H50" s="635"/>
      <c r="I50" s="635"/>
      <c r="J50" s="635"/>
      <c r="K50" s="635"/>
      <c r="L50" s="635"/>
      <c r="M50" s="635"/>
      <c r="N50" s="635"/>
      <c r="O50" s="319"/>
      <c r="P50" s="319"/>
      <c r="Q50" s="319"/>
      <c r="R50" s="319"/>
      <c r="S50" s="319"/>
      <c r="T50" s="319"/>
      <c r="U50" s="320"/>
      <c r="V50" s="320"/>
      <c r="W50" s="320"/>
      <c r="X50" s="320"/>
      <c r="Y50" s="320"/>
      <c r="Z50" s="320"/>
      <c r="AA50" s="320"/>
      <c r="AB50" s="320"/>
      <c r="AC50" s="320"/>
      <c r="AD50" s="320"/>
      <c r="AE50" s="320"/>
      <c r="AF50" s="320"/>
      <c r="AG50" s="320"/>
      <c r="AH50" s="321"/>
      <c r="AI50" s="78"/>
      <c r="AJ50" s="324">
        <f>COUNTIF(O50:AH50,"1")</f>
        <v>0</v>
      </c>
      <c r="AK50" s="320">
        <f>COUNTIF(O50:AH50,"0")</f>
        <v>0</v>
      </c>
      <c r="AL50" s="111">
        <f t="shared" ref="AL50" si="8">SUM(AJ50:AK50)</f>
        <v>0</v>
      </c>
      <c r="AM50" s="325" t="str">
        <f t="shared" ref="AM50" si="9">IF(AL50=0," ",SUM(AJ50/AL50))</f>
        <v xml:space="preserve"> </v>
      </c>
    </row>
    <row r="51" spans="1:39" x14ac:dyDescent="0.2">
      <c r="A51" s="78"/>
      <c r="B51" s="113">
        <v>4</v>
      </c>
      <c r="C51" s="638" t="s">
        <v>464</v>
      </c>
      <c r="D51" s="633"/>
      <c r="E51" s="633"/>
      <c r="F51" s="633"/>
      <c r="G51" s="633"/>
      <c r="H51" s="633"/>
      <c r="I51" s="633"/>
      <c r="J51" s="633"/>
      <c r="K51" s="633"/>
      <c r="L51" s="633"/>
      <c r="M51" s="633"/>
      <c r="N51" s="633"/>
      <c r="O51" s="18"/>
      <c r="P51" s="18"/>
      <c r="Q51" s="18"/>
      <c r="R51" s="18"/>
      <c r="S51" s="18"/>
      <c r="T51" s="126"/>
      <c r="U51" s="126"/>
      <c r="V51" s="126"/>
      <c r="W51" s="126"/>
      <c r="X51" s="126"/>
      <c r="Y51" s="126"/>
      <c r="Z51" s="126"/>
      <c r="AA51" s="126"/>
      <c r="AB51" s="126"/>
      <c r="AC51" s="126"/>
      <c r="AD51" s="126"/>
      <c r="AE51" s="126"/>
      <c r="AF51" s="126"/>
      <c r="AG51" s="126"/>
      <c r="AH51" s="127"/>
      <c r="AI51" s="78"/>
      <c r="AJ51" s="114">
        <f>COUNTIF(O51:AH51,"1")</f>
        <v>0</v>
      </c>
      <c r="AK51" s="115">
        <f>COUNTIF(O51:AH51,"0")</f>
        <v>0</v>
      </c>
      <c r="AL51" s="115">
        <f t="shared" si="6"/>
        <v>0</v>
      </c>
      <c r="AM51" s="116" t="str">
        <f t="shared" si="7"/>
        <v xml:space="preserve"> </v>
      </c>
    </row>
    <row r="52" spans="1:39" ht="13.5" thickBot="1" x14ac:dyDescent="0.25">
      <c r="A52" s="78"/>
      <c r="B52" s="322">
        <v>4.0999999999999996</v>
      </c>
      <c r="C52" s="623" t="s">
        <v>466</v>
      </c>
      <c r="D52" s="623"/>
      <c r="E52" s="623"/>
      <c r="F52" s="623"/>
      <c r="G52" s="623"/>
      <c r="H52" s="623"/>
      <c r="I52" s="623"/>
      <c r="J52" s="623"/>
      <c r="K52" s="623"/>
      <c r="L52" s="623"/>
      <c r="M52" s="623"/>
      <c r="N52" s="623"/>
      <c r="O52" s="319"/>
      <c r="P52" s="319"/>
      <c r="Q52" s="319"/>
      <c r="R52" s="319"/>
      <c r="S52" s="319"/>
      <c r="T52" s="320"/>
      <c r="U52" s="320"/>
      <c r="V52" s="320"/>
      <c r="W52" s="320"/>
      <c r="X52" s="320"/>
      <c r="Y52" s="320"/>
      <c r="Z52" s="320"/>
      <c r="AA52" s="320"/>
      <c r="AB52" s="320"/>
      <c r="AC52" s="320"/>
      <c r="AD52" s="320"/>
      <c r="AE52" s="320"/>
      <c r="AF52" s="320"/>
      <c r="AG52" s="320"/>
      <c r="AH52" s="321"/>
      <c r="AI52" s="78"/>
      <c r="AJ52" s="120">
        <f>COUNTIF(O52:AH52,"1")</f>
        <v>0</v>
      </c>
      <c r="AK52" s="121">
        <f>COUNTIF(O52:AH52,"0")</f>
        <v>0</v>
      </c>
      <c r="AL52" s="121">
        <f t="shared" ref="AL52" si="10">SUM(AJ52:AK52)</f>
        <v>0</v>
      </c>
      <c r="AM52" s="122" t="str">
        <f t="shared" ref="AM52" si="11">IF(AL52=0," ",SUM(AJ52/AL52))</f>
        <v xml:space="preserve"> </v>
      </c>
    </row>
    <row r="53" spans="1:39" ht="13.5" thickBot="1" x14ac:dyDescent="0.25">
      <c r="A53" s="78"/>
      <c r="B53" s="123">
        <v>5</v>
      </c>
      <c r="C53" s="614" t="s">
        <v>454</v>
      </c>
      <c r="D53" s="615"/>
      <c r="E53" s="615"/>
      <c r="F53" s="615"/>
      <c r="G53" s="615"/>
      <c r="H53" s="615"/>
      <c r="I53" s="615"/>
      <c r="J53" s="615"/>
      <c r="K53" s="615"/>
      <c r="L53" s="615"/>
      <c r="M53" s="615"/>
      <c r="N53" s="615"/>
      <c r="O53" s="132"/>
      <c r="P53" s="124"/>
      <c r="Q53" s="132"/>
      <c r="R53" s="132"/>
      <c r="S53" s="124"/>
      <c r="T53" s="124"/>
      <c r="U53" s="132"/>
      <c r="V53" s="132"/>
      <c r="W53" s="124"/>
      <c r="X53" s="124"/>
      <c r="Y53" s="124"/>
      <c r="Z53" s="124"/>
      <c r="AA53" s="124"/>
      <c r="AB53" s="124"/>
      <c r="AC53" s="124"/>
      <c r="AD53" s="124"/>
      <c r="AE53" s="124"/>
      <c r="AF53" s="124"/>
      <c r="AG53" s="124"/>
      <c r="AH53" s="125"/>
      <c r="AI53" s="78"/>
      <c r="AJ53" s="128">
        <f>COUNTIF(O53:AH53,"1")</f>
        <v>0</v>
      </c>
      <c r="AK53" s="129">
        <f>COUNTIF(O53:AH53,"0")</f>
        <v>0</v>
      </c>
      <c r="AL53" s="129">
        <f t="shared" ref="AL53" si="12">SUM(AJ53:AK53)</f>
        <v>0</v>
      </c>
      <c r="AM53" s="130" t="str">
        <f t="shared" ref="AM53" si="13">IF(AL53=0," ",SUM(AJ53/AL53))</f>
        <v xml:space="preserve"> </v>
      </c>
    </row>
    <row r="54" spans="1:39" x14ac:dyDescent="0.2">
      <c r="A54" s="78"/>
      <c r="B54" s="78"/>
      <c r="C54" s="78"/>
      <c r="D54" s="78"/>
      <c r="E54" s="78"/>
      <c r="F54" s="78"/>
      <c r="G54" s="78"/>
      <c r="H54" s="78"/>
      <c r="I54" s="78"/>
      <c r="J54" s="78"/>
      <c r="K54" s="78"/>
      <c r="L54" s="78"/>
      <c r="M54" s="78"/>
      <c r="N54" s="78"/>
      <c r="O54" s="79"/>
      <c r="P54" s="79"/>
      <c r="Q54" s="79"/>
      <c r="R54" s="79"/>
      <c r="S54" s="79"/>
      <c r="T54" s="79"/>
      <c r="U54" s="79"/>
      <c r="V54" s="79"/>
      <c r="W54" s="79"/>
      <c r="X54" s="79"/>
      <c r="Y54" s="79"/>
      <c r="Z54" s="79"/>
      <c r="AA54" s="79"/>
      <c r="AB54" s="79"/>
      <c r="AC54" s="79"/>
      <c r="AD54" s="79"/>
      <c r="AE54" s="79"/>
      <c r="AF54" s="79"/>
      <c r="AG54" s="79"/>
      <c r="AH54" s="79"/>
      <c r="AI54" s="78"/>
      <c r="AJ54" s="79"/>
      <c r="AK54" s="79"/>
      <c r="AL54" s="79"/>
      <c r="AM54" s="79"/>
    </row>
    <row r="55" spans="1:39" ht="13.5" thickBot="1" x14ac:dyDescent="0.25">
      <c r="A55" s="78"/>
      <c r="B55" s="78"/>
      <c r="C55" s="78"/>
      <c r="D55" s="78"/>
      <c r="E55" s="78"/>
      <c r="F55" s="78"/>
      <c r="G55" s="78"/>
      <c r="H55" s="78"/>
      <c r="I55" s="78"/>
      <c r="J55" s="78"/>
      <c r="K55" s="78"/>
      <c r="L55" s="78"/>
      <c r="M55" s="78"/>
      <c r="N55" s="78"/>
      <c r="O55" s="79"/>
      <c r="P55" s="79"/>
      <c r="Q55" s="79"/>
      <c r="R55" s="79"/>
      <c r="S55" s="79"/>
      <c r="T55" s="79"/>
      <c r="U55" s="79"/>
      <c r="V55" s="79"/>
      <c r="W55" s="79"/>
      <c r="X55" s="79"/>
      <c r="Y55" s="79"/>
      <c r="Z55" s="79"/>
      <c r="AA55" s="79"/>
      <c r="AB55" s="79"/>
      <c r="AC55" s="79"/>
      <c r="AD55" s="79"/>
      <c r="AE55" s="79"/>
      <c r="AF55" s="79"/>
      <c r="AG55" s="79"/>
      <c r="AH55" s="79"/>
      <c r="AI55" s="78"/>
      <c r="AJ55" s="79"/>
      <c r="AK55" s="79"/>
      <c r="AL55" s="79"/>
      <c r="AM55" s="79"/>
    </row>
    <row r="56" spans="1:39" s="96" customFormat="1" ht="27.75" customHeight="1" x14ac:dyDescent="0.25">
      <c r="A56" s="208"/>
      <c r="B56" s="365" t="s">
        <v>390</v>
      </c>
      <c r="C56" s="611"/>
      <c r="D56" s="611"/>
      <c r="E56" s="611"/>
      <c r="F56" s="611"/>
      <c r="G56" s="611"/>
      <c r="H56" s="611"/>
      <c r="I56" s="611"/>
      <c r="J56" s="611"/>
      <c r="K56" s="611"/>
      <c r="L56" s="611"/>
      <c r="M56" s="611"/>
      <c r="N56" s="612"/>
      <c r="O56" s="214"/>
      <c r="P56" s="214"/>
      <c r="Q56" s="214"/>
      <c r="R56" s="208"/>
      <c r="S56" s="208"/>
      <c r="T56" s="208"/>
      <c r="U56" s="208"/>
      <c r="V56" s="208"/>
      <c r="W56" s="208"/>
      <c r="X56" s="208"/>
      <c r="Y56" s="208"/>
      <c r="Z56" s="208"/>
      <c r="AA56" s="208"/>
      <c r="AB56" s="208"/>
      <c r="AC56" s="208"/>
      <c r="AD56" s="208"/>
      <c r="AE56" s="208"/>
      <c r="AF56" s="208"/>
      <c r="AG56" s="208"/>
      <c r="AH56" s="208"/>
      <c r="AI56" s="208"/>
      <c r="AJ56" s="208"/>
      <c r="AK56" s="208"/>
      <c r="AL56" s="208"/>
      <c r="AM56" s="208"/>
    </row>
    <row r="57" spans="1:39" s="96" customFormat="1" ht="79.5" customHeight="1" thickBot="1" x14ac:dyDescent="0.3">
      <c r="A57" s="208"/>
      <c r="B57" s="608" t="s">
        <v>538</v>
      </c>
      <c r="C57" s="609"/>
      <c r="D57" s="609"/>
      <c r="E57" s="609"/>
      <c r="F57" s="609"/>
      <c r="G57" s="609"/>
      <c r="H57" s="609"/>
      <c r="I57" s="609"/>
      <c r="J57" s="609"/>
      <c r="K57" s="609"/>
      <c r="L57" s="609"/>
      <c r="M57" s="609"/>
      <c r="N57" s="610"/>
      <c r="O57" s="79"/>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row>
    <row r="58" spans="1:39" s="96" customFormat="1" x14ac:dyDescent="0.2">
      <c r="A58" s="208"/>
      <c r="B58" s="78"/>
      <c r="C58" s="78"/>
      <c r="D58" s="78"/>
      <c r="E58" s="78"/>
      <c r="F58" s="78"/>
      <c r="G58" s="78"/>
      <c r="H58" s="78"/>
      <c r="I58" s="78"/>
      <c r="J58" s="78"/>
      <c r="K58" s="78"/>
      <c r="L58" s="78"/>
      <c r="M58" s="78"/>
      <c r="N58" s="78"/>
      <c r="O58" s="79"/>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row>
    <row r="59" spans="1:39" s="96" customFormat="1" x14ac:dyDescent="0.2">
      <c r="A59" s="208"/>
      <c r="B59" s="78"/>
      <c r="C59" s="78"/>
      <c r="D59" s="78"/>
      <c r="E59" s="78"/>
      <c r="F59" s="78"/>
      <c r="G59" s="78"/>
      <c r="H59" s="78"/>
      <c r="I59" s="78"/>
      <c r="J59" s="78"/>
      <c r="K59" s="78"/>
      <c r="L59" s="78"/>
      <c r="M59" s="78"/>
      <c r="N59" s="78"/>
      <c r="O59" s="79"/>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row>
    <row r="60" spans="1:39" s="96" customFormat="1" x14ac:dyDescent="0.25">
      <c r="A60" s="208"/>
      <c r="B60" s="604" t="s">
        <v>258</v>
      </c>
      <c r="C60" s="604"/>
      <c r="D60" s="604"/>
      <c r="E60" s="604"/>
      <c r="F60" s="604"/>
      <c r="G60" s="604"/>
      <c r="H60" s="604"/>
      <c r="I60" s="604"/>
      <c r="J60" s="604"/>
      <c r="K60" s="604"/>
      <c r="L60" s="604"/>
      <c r="M60" s="604"/>
      <c r="N60" s="604"/>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row>
    <row r="61" spans="1:39" s="96" customFormat="1" x14ac:dyDescent="0.2">
      <c r="A61" s="208"/>
      <c r="B61" s="78"/>
      <c r="C61" s="78"/>
      <c r="D61" s="78"/>
      <c r="E61" s="78"/>
      <c r="F61" s="78"/>
      <c r="G61" s="78"/>
      <c r="H61" s="78"/>
      <c r="I61" s="78"/>
      <c r="J61" s="78"/>
      <c r="K61" s="78"/>
      <c r="L61" s="78"/>
      <c r="M61" s="78"/>
      <c r="N61" s="78"/>
      <c r="O61" s="79"/>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row>
    <row r="62" spans="1:39" s="96" customFormat="1" x14ac:dyDescent="0.2">
      <c r="A62" s="208"/>
      <c r="B62" s="78"/>
      <c r="C62" s="78"/>
      <c r="D62" s="78"/>
      <c r="E62" s="78"/>
      <c r="F62" s="78"/>
      <c r="G62" s="78"/>
      <c r="H62" s="78"/>
      <c r="I62" s="78"/>
      <c r="J62" s="78"/>
      <c r="K62" s="78"/>
      <c r="L62" s="78"/>
      <c r="M62" s="78"/>
      <c r="N62" s="78"/>
      <c r="O62" s="79"/>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row>
    <row r="63" spans="1:39" s="96" customFormat="1" x14ac:dyDescent="0.2">
      <c r="A63" s="208"/>
      <c r="B63" s="78"/>
      <c r="C63" s="78"/>
      <c r="D63" s="78"/>
      <c r="E63" s="78"/>
      <c r="F63" s="78"/>
      <c r="G63" s="78"/>
      <c r="H63" s="78"/>
      <c r="I63" s="78"/>
      <c r="J63" s="78"/>
      <c r="K63" s="78"/>
      <c r="L63" s="78"/>
      <c r="M63" s="78"/>
      <c r="N63" s="78"/>
      <c r="O63" s="79"/>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row>
    <row r="64" spans="1:39" s="96" customFormat="1" x14ac:dyDescent="0.2">
      <c r="A64" s="208"/>
      <c r="B64" s="78"/>
      <c r="C64" s="78"/>
      <c r="D64" s="78"/>
      <c r="E64" s="78"/>
      <c r="F64" s="78"/>
      <c r="G64" s="78"/>
      <c r="H64" s="78"/>
      <c r="I64" s="78"/>
      <c r="J64" s="78"/>
      <c r="K64" s="78"/>
      <c r="L64" s="78"/>
      <c r="M64" s="78"/>
      <c r="N64" s="78"/>
      <c r="O64" s="79"/>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row>
    <row r="65" spans="1:39" s="96" customFormat="1" ht="117" customHeight="1" x14ac:dyDescent="0.25">
      <c r="A65" s="208"/>
      <c r="B65" s="422" t="s">
        <v>539</v>
      </c>
      <c r="C65" s="613"/>
      <c r="D65" s="613"/>
      <c r="E65" s="613"/>
      <c r="F65" s="613"/>
      <c r="G65" s="613"/>
      <c r="H65" s="613"/>
      <c r="I65" s="613"/>
      <c r="J65" s="613"/>
      <c r="K65" s="613"/>
      <c r="L65" s="613"/>
      <c r="M65" s="613"/>
      <c r="N65" s="613"/>
      <c r="O65" s="215"/>
      <c r="P65" s="215"/>
      <c r="Q65" s="215"/>
      <c r="R65" s="208"/>
      <c r="S65" s="208"/>
      <c r="T65" s="208"/>
      <c r="U65" s="208"/>
      <c r="V65" s="208"/>
      <c r="W65" s="208"/>
      <c r="X65" s="208"/>
      <c r="Y65" s="208"/>
      <c r="Z65" s="208"/>
      <c r="AA65" s="208"/>
      <c r="AB65" s="208"/>
      <c r="AC65" s="208"/>
      <c r="AD65" s="208"/>
      <c r="AE65" s="208"/>
      <c r="AF65" s="208"/>
      <c r="AG65" s="208"/>
      <c r="AH65" s="208"/>
      <c r="AI65" s="208"/>
      <c r="AJ65" s="208"/>
      <c r="AK65" s="208"/>
      <c r="AL65" s="208"/>
      <c r="AM65" s="208"/>
    </row>
  </sheetData>
  <mergeCells count="39">
    <mergeCell ref="B19:C19"/>
    <mergeCell ref="D19:N19"/>
    <mergeCell ref="B17:G17"/>
    <mergeCell ref="H17:K17"/>
    <mergeCell ref="L17:N17"/>
    <mergeCell ref="B18:G18"/>
    <mergeCell ref="H18:K18"/>
    <mergeCell ref="L18:N18"/>
    <mergeCell ref="C30:N30"/>
    <mergeCell ref="C31:N31"/>
    <mergeCell ref="C32:N32"/>
    <mergeCell ref="C33:N33"/>
    <mergeCell ref="C34:N34"/>
    <mergeCell ref="AJ28:AM28"/>
    <mergeCell ref="C29:N29"/>
    <mergeCell ref="B21:N21"/>
    <mergeCell ref="B22:N22"/>
    <mergeCell ref="C24:N24"/>
    <mergeCell ref="AJ31:AM31"/>
    <mergeCell ref="AJ43:AM43"/>
    <mergeCell ref="C52:N52"/>
    <mergeCell ref="B31:B40"/>
    <mergeCell ref="C44:N44"/>
    <mergeCell ref="C43:N43"/>
    <mergeCell ref="C35:N35"/>
    <mergeCell ref="C36:N36"/>
    <mergeCell ref="C40:N40"/>
    <mergeCell ref="C42:N42"/>
    <mergeCell ref="C45:N45"/>
    <mergeCell ref="C50:N50"/>
    <mergeCell ref="C49:N49"/>
    <mergeCell ref="C51:N51"/>
    <mergeCell ref="C46:N46"/>
    <mergeCell ref="B60:N60"/>
    <mergeCell ref="B43:B46"/>
    <mergeCell ref="B57:N57"/>
    <mergeCell ref="B56:N56"/>
    <mergeCell ref="B65:N65"/>
    <mergeCell ref="C53:N53"/>
  </mergeCells>
  <conditionalFormatting sqref="O29:AH30 O32:AH36 O40:AH40 O44:AH46 O49:AH53">
    <cfRule type="containsText" dxfId="86" priority="146" operator="containsText" text="0">
      <formula>NOT(ISERROR(SEARCH("0",O29)))</formula>
    </cfRule>
    <cfRule type="containsText" dxfId="85" priority="147" operator="containsText" text="1">
      <formula>NOT(ISERROR(SEARCH("1",O29)))</formula>
    </cfRule>
    <cfRule type="containsText" dxfId="84" priority="148" operator="containsText" text="n/a">
      <formula>NOT(ISERROR(SEARCH("n/a",O29)))</formula>
    </cfRule>
  </conditionalFormatting>
  <conditionalFormatting sqref="O42:AH42">
    <cfRule type="containsText" dxfId="83" priority="143" operator="containsText" text="0">
      <formula>NOT(ISERROR(SEARCH("0",O42)))</formula>
    </cfRule>
    <cfRule type="containsText" dxfId="82" priority="144" operator="containsText" text="1">
      <formula>NOT(ISERROR(SEARCH("1",O42)))</formula>
    </cfRule>
    <cfRule type="containsText" dxfId="81" priority="145" operator="containsText" text="n/a">
      <formula>NOT(ISERROR(SEARCH("n/a",O42)))</formula>
    </cfRule>
  </conditionalFormatting>
  <conditionalFormatting sqref="O30 O32:O36 O40">
    <cfRule type="expression" dxfId="80" priority="142">
      <formula>UPPER($O$29)="0"</formula>
    </cfRule>
  </conditionalFormatting>
  <conditionalFormatting sqref="P30 P32:P36 P40">
    <cfRule type="expression" dxfId="79" priority="141">
      <formula>UPPER($P$29)="0"</formula>
    </cfRule>
  </conditionalFormatting>
  <conditionalFormatting sqref="Q30 Q32:Q36 Q40">
    <cfRule type="expression" dxfId="78" priority="140">
      <formula>UPPER($Q$29)="0"</formula>
    </cfRule>
  </conditionalFormatting>
  <conditionalFormatting sqref="R30 R32:R36 R40">
    <cfRule type="expression" dxfId="77" priority="139">
      <formula>UPPER($R$29)="0"</formula>
    </cfRule>
  </conditionalFormatting>
  <conditionalFormatting sqref="S30 S32:S36 S40">
    <cfRule type="expression" dxfId="76" priority="138">
      <formula>UPPER($S$29)="0"</formula>
    </cfRule>
  </conditionalFormatting>
  <conditionalFormatting sqref="T30 T32:T36 T40">
    <cfRule type="expression" dxfId="75" priority="137">
      <formula>UPPER($T$29)="0"</formula>
    </cfRule>
  </conditionalFormatting>
  <conditionalFormatting sqref="U30 U32:U36 U40">
    <cfRule type="expression" dxfId="74" priority="136">
      <formula>UPPER($U$29)="0"</formula>
    </cfRule>
  </conditionalFormatting>
  <conditionalFormatting sqref="V30 V32:V36 V40">
    <cfRule type="expression" dxfId="73" priority="135">
      <formula>UPPER($V$29)="0"</formula>
    </cfRule>
  </conditionalFormatting>
  <conditionalFormatting sqref="W30 W32:W36 W40">
    <cfRule type="expression" dxfId="72" priority="134">
      <formula>UPPER($W$29)="0"</formula>
    </cfRule>
  </conditionalFormatting>
  <conditionalFormatting sqref="X30 X32:X36 X40">
    <cfRule type="expression" dxfId="71" priority="133">
      <formula>UPPER($X$29)="0"</formula>
    </cfRule>
  </conditionalFormatting>
  <conditionalFormatting sqref="Y30 Y32:Y36 Y40">
    <cfRule type="expression" dxfId="70" priority="132">
      <formula>UPPER($Y$29)="0"</formula>
    </cfRule>
  </conditionalFormatting>
  <conditionalFormatting sqref="Z30 Z32:Z36 Z40">
    <cfRule type="expression" dxfId="69" priority="131">
      <formula>UPPER($Z$29)="0"</formula>
    </cfRule>
  </conditionalFormatting>
  <conditionalFormatting sqref="AA30 AA32:AA36 AA40">
    <cfRule type="expression" dxfId="68" priority="130">
      <formula>UPPER($AA$29)="0"</formula>
    </cfRule>
  </conditionalFormatting>
  <conditionalFormatting sqref="AB30 AB32:AB36 AB40">
    <cfRule type="expression" dxfId="67" priority="129">
      <formula>UPPER($AB$29)="0"</formula>
    </cfRule>
  </conditionalFormatting>
  <conditionalFormatting sqref="AC30 AC32:AC36 AC40">
    <cfRule type="expression" dxfId="66" priority="128">
      <formula>UPPER($AC$29)="0"</formula>
    </cfRule>
  </conditionalFormatting>
  <conditionalFormatting sqref="AD30 AD32:AD36 AD40">
    <cfRule type="expression" dxfId="65" priority="127">
      <formula>UPPER($AD$29)="0"</formula>
    </cfRule>
  </conditionalFormatting>
  <conditionalFormatting sqref="AE30 AE32:AE36 AE40">
    <cfRule type="expression" dxfId="64" priority="126">
      <formula>UPPER($AE$29)="0"</formula>
    </cfRule>
  </conditionalFormatting>
  <conditionalFormatting sqref="AF30 AF32:AF36 AF40">
    <cfRule type="expression" dxfId="63" priority="125">
      <formula>UPPER($AF$29)="0"</formula>
    </cfRule>
  </conditionalFormatting>
  <conditionalFormatting sqref="AG30 AG32:AG36 AG40">
    <cfRule type="expression" dxfId="62" priority="124">
      <formula>UPPER($AG$29)="0"</formula>
    </cfRule>
  </conditionalFormatting>
  <conditionalFormatting sqref="O32:O36 O40">
    <cfRule type="expression" dxfId="61" priority="122">
      <formula>UPPER($O$30)="0"</formula>
    </cfRule>
  </conditionalFormatting>
  <conditionalFormatting sqref="P32:P36 P40">
    <cfRule type="expression" dxfId="60" priority="121">
      <formula>UPPER($P$30)="0"</formula>
    </cfRule>
  </conditionalFormatting>
  <conditionalFormatting sqref="Q32:Q36 Q40">
    <cfRule type="expression" dxfId="59" priority="120">
      <formula>UPPER($Q$30)="0"</formula>
    </cfRule>
  </conditionalFormatting>
  <conditionalFormatting sqref="R32:R36 R40">
    <cfRule type="expression" dxfId="58" priority="119">
      <formula>UPPER($R$30)="0"</formula>
    </cfRule>
  </conditionalFormatting>
  <conditionalFormatting sqref="S32:S36 S40">
    <cfRule type="expression" dxfId="57" priority="118">
      <formula>UPPER($S$30)="0"</formula>
    </cfRule>
  </conditionalFormatting>
  <conditionalFormatting sqref="T32:T36 T40">
    <cfRule type="expression" dxfId="56" priority="117">
      <formula>UPPER($T$30)="0"</formula>
    </cfRule>
  </conditionalFormatting>
  <conditionalFormatting sqref="U32:U36 U40">
    <cfRule type="expression" dxfId="55" priority="116">
      <formula>UPPER($U$30)="0"</formula>
    </cfRule>
  </conditionalFormatting>
  <conditionalFormatting sqref="V32:V36 V40">
    <cfRule type="expression" dxfId="54" priority="115">
      <formula>UPPER($V$30)="0"</formula>
    </cfRule>
  </conditionalFormatting>
  <conditionalFormatting sqref="W32:W36 W40">
    <cfRule type="expression" dxfId="53" priority="114">
      <formula>UPPER($W$30)="0"</formula>
    </cfRule>
  </conditionalFormatting>
  <conditionalFormatting sqref="X32:X36 X40">
    <cfRule type="expression" dxfId="52" priority="113">
      <formula>UPPER($X$30)="0"</formula>
    </cfRule>
  </conditionalFormatting>
  <conditionalFormatting sqref="Y32:Y36 Y40">
    <cfRule type="expression" dxfId="51" priority="112">
      <formula>UPPER($Y$30)="0"</formula>
    </cfRule>
  </conditionalFormatting>
  <conditionalFormatting sqref="Z32:Z36 Z40">
    <cfRule type="expression" dxfId="50" priority="111">
      <formula>UPPER($Z$30)="0"</formula>
    </cfRule>
  </conditionalFormatting>
  <conditionalFormatting sqref="AA32:AA36 AA40">
    <cfRule type="expression" dxfId="49" priority="110">
      <formula>UPPER($AA$30)="0"</formula>
    </cfRule>
  </conditionalFormatting>
  <conditionalFormatting sqref="AB32:AB36 AB40">
    <cfRule type="expression" dxfId="48" priority="109">
      <formula>UPPER($AB$30)="0"</formula>
    </cfRule>
  </conditionalFormatting>
  <conditionalFormatting sqref="AC32:AC36 AC40">
    <cfRule type="expression" dxfId="47" priority="108">
      <formula>UPPER($AC$30)="0"</formula>
    </cfRule>
  </conditionalFormatting>
  <conditionalFormatting sqref="AD32:AD36 AD40">
    <cfRule type="expression" dxfId="46" priority="107">
      <formula>UPPER($AD$30)="0"</formula>
    </cfRule>
  </conditionalFormatting>
  <conditionalFormatting sqref="AE32:AE36 AE40">
    <cfRule type="expression" dxfId="45" priority="106">
      <formula>UPPER($AE$30)="0"</formula>
    </cfRule>
  </conditionalFormatting>
  <conditionalFormatting sqref="AF32:AF36 AF40">
    <cfRule type="expression" dxfId="44" priority="105">
      <formula>UPPER($AF$30)="0"</formula>
    </cfRule>
  </conditionalFormatting>
  <conditionalFormatting sqref="AG32:AG36 AG40">
    <cfRule type="expression" dxfId="43" priority="104">
      <formula>UPPER($AG$30)="0"</formula>
    </cfRule>
  </conditionalFormatting>
  <conditionalFormatting sqref="AH32:AH36 AH40">
    <cfRule type="expression" dxfId="42" priority="103">
      <formula>UPPER($AH$30)="0"</formula>
    </cfRule>
  </conditionalFormatting>
  <conditionalFormatting sqref="O44:O46">
    <cfRule type="expression" dxfId="41" priority="22">
      <formula>UPPER($O$42)="n/a"</formula>
    </cfRule>
    <cfRule type="expression" dxfId="40" priority="102">
      <formula>UPPER($O$42)="0"</formula>
    </cfRule>
  </conditionalFormatting>
  <conditionalFormatting sqref="P44:P46">
    <cfRule type="expression" dxfId="39" priority="21">
      <formula>UPPER($P$42)="n/a"</formula>
    </cfRule>
    <cfRule type="expression" dxfId="38" priority="101">
      <formula>UPPER($P$42)="0"</formula>
    </cfRule>
  </conditionalFormatting>
  <conditionalFormatting sqref="Q44:Q46">
    <cfRule type="expression" dxfId="37" priority="20">
      <formula>UPPER($Q$42)="n/a"</formula>
    </cfRule>
    <cfRule type="expression" dxfId="36" priority="100">
      <formula>UPPER($Q$42)="0"</formula>
    </cfRule>
  </conditionalFormatting>
  <conditionalFormatting sqref="R44:R46">
    <cfRule type="expression" dxfId="35" priority="19">
      <formula>UPPER($R$42)="n/a"</formula>
    </cfRule>
    <cfRule type="expression" dxfId="34" priority="99">
      <formula>UPPER($R$42)="0"</formula>
    </cfRule>
  </conditionalFormatting>
  <conditionalFormatting sqref="S44:S46">
    <cfRule type="expression" dxfId="33" priority="18">
      <formula>UPPER($S$42)="n/a"</formula>
    </cfRule>
    <cfRule type="expression" dxfId="32" priority="98">
      <formula>UPPER($S$42)="0"</formula>
    </cfRule>
  </conditionalFormatting>
  <conditionalFormatting sqref="T44:T46">
    <cfRule type="expression" dxfId="31" priority="17">
      <formula>UPPER($T$42)="n/a"</formula>
    </cfRule>
    <cfRule type="expression" dxfId="30" priority="97">
      <formula>UPPER($T$42)="0"</formula>
    </cfRule>
  </conditionalFormatting>
  <conditionalFormatting sqref="U44:U46">
    <cfRule type="expression" dxfId="29" priority="16">
      <formula>UPPER($U$42)="n/a"</formula>
    </cfRule>
    <cfRule type="expression" dxfId="28" priority="96">
      <formula>UPPER($U$42)="0"</formula>
    </cfRule>
  </conditionalFormatting>
  <conditionalFormatting sqref="V44:V46">
    <cfRule type="expression" dxfId="27" priority="15">
      <formula>UPPER($V$42)="n/a"</formula>
    </cfRule>
    <cfRule type="expression" dxfId="26" priority="95">
      <formula>UPPER($V$42)="0"</formula>
    </cfRule>
  </conditionalFormatting>
  <conditionalFormatting sqref="W44:W46">
    <cfRule type="expression" dxfId="25" priority="14">
      <formula>UPPER($W$42)="n/a"</formula>
    </cfRule>
    <cfRule type="expression" dxfId="24" priority="94">
      <formula>UPPER($W$42)="0"</formula>
    </cfRule>
  </conditionalFormatting>
  <conditionalFormatting sqref="X44:X46">
    <cfRule type="expression" dxfId="23" priority="13">
      <formula>UPPER($X$42)="n/a"</formula>
    </cfRule>
    <cfRule type="expression" dxfId="22" priority="93">
      <formula>UPPER($X$42)="0"</formula>
    </cfRule>
  </conditionalFormatting>
  <conditionalFormatting sqref="Y44:Y46">
    <cfRule type="expression" dxfId="21" priority="12">
      <formula>UPPER($Y$42)="n/a"</formula>
    </cfRule>
    <cfRule type="expression" dxfId="20" priority="92">
      <formula>UPPER($Y$42)="0"</formula>
    </cfRule>
  </conditionalFormatting>
  <conditionalFormatting sqref="Z44:Z46">
    <cfRule type="expression" dxfId="19" priority="11">
      <formula>UPPER($Z$42)="n/a"</formula>
    </cfRule>
    <cfRule type="expression" dxfId="18" priority="91">
      <formula>UPPER($Z$42)="0"</formula>
    </cfRule>
  </conditionalFormatting>
  <conditionalFormatting sqref="AA44:AA46">
    <cfRule type="expression" dxfId="17" priority="10">
      <formula>UPPER($AA$42)="n/a"</formula>
    </cfRule>
    <cfRule type="expression" dxfId="16" priority="90">
      <formula>UPPER($AA$42)="0"</formula>
    </cfRule>
  </conditionalFormatting>
  <conditionalFormatting sqref="AB44:AB46">
    <cfRule type="expression" dxfId="15" priority="9">
      <formula>UPPER($AB$42)="n/a"</formula>
    </cfRule>
    <cfRule type="expression" dxfId="14" priority="89">
      <formula>UPPER($AB$42)="0"</formula>
    </cfRule>
  </conditionalFormatting>
  <conditionalFormatting sqref="AC44:AC46">
    <cfRule type="expression" dxfId="13" priority="8">
      <formula>UPPER($AC$42)="n/a"</formula>
    </cfRule>
    <cfRule type="expression" dxfId="12" priority="88">
      <formula>UPPER($AC$42)="0"</formula>
    </cfRule>
  </conditionalFormatting>
  <conditionalFormatting sqref="AD44:AD46">
    <cfRule type="expression" dxfId="11" priority="7">
      <formula>UPPER($AD$42)="n/a"</formula>
    </cfRule>
    <cfRule type="expression" dxfId="10" priority="87">
      <formula>UPPER($AD$42)="0"</formula>
    </cfRule>
  </conditionalFormatting>
  <conditionalFormatting sqref="AE44:AE46">
    <cfRule type="expression" dxfId="9" priority="6">
      <formula>UPPER($AE$42)="n/a"</formula>
    </cfRule>
    <cfRule type="expression" dxfId="8" priority="86">
      <formula>UPPER($AE$42)="0"</formula>
    </cfRule>
  </conditionalFormatting>
  <conditionalFormatting sqref="AF44:AF46">
    <cfRule type="expression" dxfId="7" priority="5">
      <formula>UPPER($AF$42)="n/a"</formula>
    </cfRule>
    <cfRule type="expression" dxfId="6" priority="85">
      <formula>UPPER($AF$42)="0"</formula>
    </cfRule>
  </conditionalFormatting>
  <conditionalFormatting sqref="AG44:AG46">
    <cfRule type="expression" dxfId="5" priority="4">
      <formula>UPPER($AG$42)="n/a"</formula>
    </cfRule>
    <cfRule type="expression" dxfId="4" priority="84">
      <formula>UPPER($AG$42)="0"</formula>
    </cfRule>
  </conditionalFormatting>
  <conditionalFormatting sqref="AH44:AH46">
    <cfRule type="expression" dxfId="3" priority="3">
      <formula>UPPER($AH$42)="n/a"</formula>
    </cfRule>
    <cfRule type="expression" dxfId="2" priority="83">
      <formula>UPPER($AH$42)="0"</formula>
    </cfRule>
  </conditionalFormatting>
  <conditionalFormatting sqref="O49:AH50">
    <cfRule type="containsText" dxfId="1" priority="2" operator="containsText" text="dk">
      <formula>NOT(ISERROR(SEARCH("dk",O49)))</formula>
    </cfRule>
  </conditionalFormatting>
  <conditionalFormatting sqref="O51:AH53">
    <cfRule type="containsText" dxfId="0" priority="1" operator="containsText" text="dk">
      <formula>NOT(ISERROR(SEARCH("dk",O51)))</formula>
    </cfRule>
  </conditionalFormatting>
  <dataValidations xWindow="1091" yWindow="609" count="4">
    <dataValidation type="list" allowBlank="1" showInputMessage="1" showErrorMessage="1" promptTitle="Yes or No" prompt="Select:_x000a_1 if Yes_x000a_0 if No_x000a_" sqref="O44:AH48 O29:AH30 O32:AH33 O40:AH40">
      <formula1>"1,0"</formula1>
    </dataValidation>
    <dataValidation type="list" allowBlank="1" showInputMessage="1" showErrorMessage="1" promptTitle="Yes, No, Don't Know or N/A" prompt="Select:_x000a_1 if Yes_x000a_0 if No_x000a_dk if Don't know_x000a_n/a if Not applicable" sqref="O49:AH53">
      <formula1>"1,0,dk,n/a"</formula1>
    </dataValidation>
    <dataValidation type="list" allowBlank="1" showInputMessage="1" showErrorMessage="1" promptTitle="Yes, No or N/A" prompt="Select:_x000a_1 if Yes_x000a_0 if No_x000a_n/a if Not applicable" sqref="O42:AH42">
      <formula1>"1,0,n/a"</formula1>
    </dataValidation>
    <dataValidation type="list" allowBlank="1" showInputMessage="1" showErrorMessage="1" promptTitle="Yes or No" prompt="Select:_x000a_1 if Yes_x000a_0 if No_x000a_n/a if Not applicable" sqref="O34:AH36">
      <formula1>"1,0,n/a"</formula1>
    </dataValidation>
  </dataValidations>
  <pageMargins left="0.39370078740157483" right="0.39370078740157483" top="0.39370078740157483" bottom="0.70866141732283472" header="0.31496062992125984" footer="0"/>
  <pageSetup paperSize="9" scale="37" fitToHeight="0" orientation="landscape" r:id="rId1"/>
  <headerFooter>
    <oddFooter>&amp;LNSQHS Standards Edition 2 Version 1.0 - Standard 2 Partnering with Consumers
Page &amp;P of &amp;N&amp;CPrinted copies are uncontrolled&amp;R&amp;G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65"/>
  <sheetViews>
    <sheetView zoomScaleNormal="100" workbookViewId="0"/>
  </sheetViews>
  <sheetFormatPr defaultColWidth="9.140625" defaultRowHeight="12.75" x14ac:dyDescent="0.2"/>
  <cols>
    <col min="1" max="1" width="2.7109375" style="1" customWidth="1"/>
    <col min="2" max="14" width="7.7109375" style="1" customWidth="1"/>
    <col min="15" max="16" width="11.7109375" style="3" customWidth="1"/>
    <col min="17" max="17" width="14.7109375" style="3" customWidth="1"/>
    <col min="18" max="16384" width="9.140625" style="1"/>
  </cols>
  <sheetData>
    <row r="1" spans="1:17" x14ac:dyDescent="0.2">
      <c r="A1" s="5"/>
      <c r="B1" s="5"/>
      <c r="C1" s="5"/>
      <c r="D1" s="5"/>
      <c r="E1" s="5"/>
      <c r="F1" s="5"/>
      <c r="G1" s="5"/>
      <c r="H1" s="5"/>
      <c r="I1" s="5"/>
      <c r="J1" s="5"/>
      <c r="K1" s="5"/>
      <c r="L1" s="5"/>
      <c r="M1" s="5"/>
      <c r="N1" s="5"/>
      <c r="O1" s="10"/>
      <c r="P1" s="10"/>
      <c r="Q1" s="10"/>
    </row>
    <row r="2" spans="1:17" x14ac:dyDescent="0.2">
      <c r="A2" s="5"/>
      <c r="B2" s="5"/>
      <c r="C2" s="5"/>
      <c r="D2" s="5"/>
      <c r="E2" s="5"/>
      <c r="F2" s="5"/>
      <c r="G2" s="5"/>
      <c r="H2" s="5"/>
      <c r="I2" s="5"/>
      <c r="J2" s="5"/>
      <c r="K2" s="5"/>
      <c r="L2" s="5"/>
      <c r="M2" s="5"/>
      <c r="N2" s="5"/>
      <c r="O2" s="10"/>
      <c r="P2" s="10"/>
      <c r="Q2" s="10"/>
    </row>
    <row r="3" spans="1:17" x14ac:dyDescent="0.2">
      <c r="A3" s="5"/>
      <c r="B3" s="5"/>
      <c r="C3" s="5"/>
      <c r="D3" s="5"/>
      <c r="E3" s="5"/>
      <c r="F3" s="5"/>
      <c r="G3" s="5"/>
      <c r="H3" s="5"/>
      <c r="I3" s="5"/>
      <c r="J3" s="5"/>
      <c r="K3" s="5"/>
      <c r="L3" s="5"/>
      <c r="M3" s="5"/>
      <c r="N3" s="5"/>
      <c r="O3" s="10"/>
      <c r="P3" s="10"/>
      <c r="Q3" s="10"/>
    </row>
    <row r="4" spans="1:17" x14ac:dyDescent="0.2">
      <c r="A4" s="5"/>
      <c r="B4" s="5"/>
      <c r="C4" s="5"/>
      <c r="D4" s="5"/>
      <c r="E4" s="5"/>
      <c r="F4" s="5"/>
      <c r="G4" s="5"/>
      <c r="H4" s="5"/>
      <c r="I4" s="5"/>
      <c r="J4" s="5"/>
      <c r="K4" s="5"/>
      <c r="L4" s="5"/>
      <c r="M4" s="5"/>
      <c r="N4" s="5"/>
      <c r="O4" s="10"/>
      <c r="P4" s="10"/>
      <c r="Q4" s="10"/>
    </row>
    <row r="5" spans="1:17" x14ac:dyDescent="0.2">
      <c r="A5" s="5"/>
      <c r="B5" s="5"/>
      <c r="C5" s="5"/>
      <c r="D5" s="5"/>
      <c r="E5" s="5"/>
      <c r="F5" s="5"/>
      <c r="G5" s="5"/>
      <c r="H5" s="5"/>
      <c r="I5" s="5"/>
      <c r="J5" s="5"/>
      <c r="K5" s="5"/>
      <c r="L5" s="5"/>
      <c r="M5" s="5"/>
      <c r="N5" s="5"/>
      <c r="O5" s="10"/>
      <c r="P5" s="10"/>
      <c r="Q5" s="10"/>
    </row>
    <row r="6" spans="1:17" x14ac:dyDescent="0.2">
      <c r="A6" s="5"/>
      <c r="B6" s="5"/>
      <c r="C6" s="5"/>
      <c r="D6" s="5"/>
      <c r="E6" s="5"/>
      <c r="F6" s="5"/>
      <c r="G6" s="5"/>
      <c r="H6" s="5"/>
      <c r="I6" s="5"/>
      <c r="J6" s="5"/>
      <c r="K6" s="5"/>
      <c r="L6" s="5"/>
      <c r="M6" s="5"/>
      <c r="N6" s="5"/>
      <c r="O6" s="10"/>
      <c r="P6" s="10"/>
      <c r="Q6" s="10"/>
    </row>
    <row r="7" spans="1:17" x14ac:dyDescent="0.2">
      <c r="A7" s="5"/>
      <c r="B7" s="5"/>
      <c r="C7" s="5"/>
      <c r="D7" s="5"/>
      <c r="E7" s="5"/>
      <c r="F7" s="5"/>
      <c r="G7" s="5"/>
      <c r="H7" s="5"/>
      <c r="I7" s="5"/>
      <c r="J7" s="5"/>
      <c r="K7" s="5"/>
      <c r="L7" s="5"/>
      <c r="M7" s="5"/>
      <c r="N7" s="5"/>
      <c r="O7" s="10"/>
      <c r="P7" s="10"/>
      <c r="Q7" s="10"/>
    </row>
    <row r="8" spans="1:17" x14ac:dyDescent="0.2">
      <c r="A8" s="5"/>
      <c r="B8" s="5"/>
      <c r="C8" s="5"/>
      <c r="D8" s="5"/>
      <c r="E8" s="5"/>
      <c r="F8" s="5"/>
      <c r="G8" s="5"/>
      <c r="H8" s="5"/>
      <c r="I8" s="5"/>
      <c r="J8" s="5"/>
      <c r="K8" s="5"/>
      <c r="L8" s="5"/>
      <c r="M8" s="5"/>
      <c r="N8" s="5"/>
      <c r="O8" s="10"/>
      <c r="P8" s="10"/>
      <c r="Q8" s="10"/>
    </row>
    <row r="9" spans="1:17" x14ac:dyDescent="0.2">
      <c r="A9" s="5"/>
      <c r="B9" s="5"/>
      <c r="C9" s="5"/>
      <c r="D9" s="5"/>
      <c r="E9" s="5"/>
      <c r="F9" s="5"/>
      <c r="G9" s="5"/>
      <c r="H9" s="5"/>
      <c r="I9" s="5"/>
      <c r="J9" s="5"/>
      <c r="K9" s="5"/>
      <c r="L9" s="5"/>
      <c r="M9" s="5"/>
      <c r="N9" s="5"/>
      <c r="O9" s="10"/>
      <c r="P9" s="10"/>
      <c r="Q9" s="10"/>
    </row>
    <row r="10" spans="1:17" x14ac:dyDescent="0.2">
      <c r="A10" s="5"/>
      <c r="B10" s="5"/>
      <c r="C10" s="5"/>
      <c r="D10" s="5"/>
      <c r="E10" s="5"/>
      <c r="F10" s="5"/>
      <c r="G10" s="5"/>
      <c r="H10" s="5"/>
      <c r="I10" s="5"/>
      <c r="J10" s="5"/>
      <c r="K10" s="5"/>
      <c r="L10" s="5"/>
      <c r="M10" s="5"/>
      <c r="N10" s="5"/>
      <c r="O10" s="10"/>
      <c r="P10" s="10"/>
      <c r="Q10" s="10"/>
    </row>
    <row r="11" spans="1:17" x14ac:dyDescent="0.2">
      <c r="A11" s="5"/>
      <c r="B11" s="5"/>
      <c r="C11" s="5"/>
      <c r="D11" s="5"/>
      <c r="E11" s="5"/>
      <c r="F11" s="5"/>
      <c r="G11" s="5"/>
      <c r="H11" s="5"/>
      <c r="I11" s="5"/>
      <c r="J11" s="5"/>
      <c r="K11" s="5"/>
      <c r="L11" s="5"/>
      <c r="M11" s="5"/>
      <c r="N11" s="5"/>
      <c r="O11" s="10"/>
      <c r="P11" s="10"/>
      <c r="Q11" s="10"/>
    </row>
    <row r="12" spans="1:17" x14ac:dyDescent="0.2">
      <c r="A12" s="5"/>
      <c r="B12" s="5"/>
      <c r="C12" s="5"/>
      <c r="D12" s="5"/>
      <c r="E12" s="5"/>
      <c r="F12" s="5"/>
      <c r="G12" s="5"/>
      <c r="H12" s="5"/>
      <c r="I12" s="5"/>
      <c r="J12" s="5"/>
      <c r="K12" s="5"/>
      <c r="L12" s="5"/>
      <c r="M12" s="5"/>
      <c r="N12" s="5"/>
      <c r="O12" s="10"/>
      <c r="P12" s="10"/>
      <c r="Q12" s="10"/>
    </row>
    <row r="13" spans="1:17" ht="14.25" x14ac:dyDescent="0.2">
      <c r="A13" s="5"/>
      <c r="B13" s="8"/>
      <c r="C13" s="5"/>
      <c r="D13" s="5"/>
      <c r="E13" s="5"/>
      <c r="F13" s="5"/>
      <c r="G13" s="5"/>
      <c r="H13" s="5"/>
      <c r="I13" s="5"/>
      <c r="J13" s="5"/>
      <c r="K13" s="5"/>
      <c r="L13" s="5"/>
      <c r="M13" s="5"/>
      <c r="N13" s="5"/>
      <c r="O13" s="10"/>
      <c r="P13" s="10"/>
      <c r="Q13" s="10"/>
    </row>
    <row r="14" spans="1:17" ht="14.25" x14ac:dyDescent="0.2">
      <c r="A14" s="5"/>
      <c r="B14" s="8"/>
      <c r="C14" s="5"/>
      <c r="D14" s="5"/>
      <c r="E14" s="5"/>
      <c r="F14" s="5"/>
      <c r="G14" s="5"/>
      <c r="H14" s="5"/>
      <c r="I14" s="5"/>
      <c r="J14" s="5"/>
      <c r="K14" s="5"/>
      <c r="L14" s="5"/>
      <c r="M14" s="5"/>
      <c r="N14" s="5"/>
      <c r="O14" s="10"/>
      <c r="P14" s="10"/>
      <c r="Q14" s="10"/>
    </row>
    <row r="15" spans="1:17" ht="15" x14ac:dyDescent="0.25">
      <c r="A15" s="5"/>
      <c r="B15" s="9"/>
      <c r="C15" s="5"/>
      <c r="D15" s="5"/>
      <c r="E15" s="5"/>
      <c r="F15" s="5"/>
      <c r="G15" s="5"/>
      <c r="H15" s="5"/>
      <c r="I15" s="5"/>
      <c r="J15" s="5"/>
      <c r="K15" s="5"/>
      <c r="L15" s="5"/>
      <c r="M15" s="5"/>
      <c r="N15" s="5"/>
      <c r="O15" s="10"/>
      <c r="P15" s="10"/>
      <c r="Q15" s="10"/>
    </row>
    <row r="16" spans="1:17" ht="14.25" x14ac:dyDescent="0.2">
      <c r="A16" s="5"/>
      <c r="B16" s="8"/>
      <c r="C16" s="5"/>
      <c r="D16" s="5"/>
      <c r="E16" s="5"/>
      <c r="F16" s="5"/>
      <c r="G16" s="5"/>
      <c r="H16" s="5"/>
      <c r="I16" s="5"/>
      <c r="J16" s="5"/>
      <c r="K16" s="5"/>
      <c r="L16" s="5"/>
      <c r="M16" s="5"/>
      <c r="N16" s="5"/>
      <c r="O16" s="10"/>
      <c r="P16" s="10"/>
      <c r="Q16" s="10"/>
    </row>
    <row r="17" spans="1:17" x14ac:dyDescent="0.2">
      <c r="A17" s="5"/>
      <c r="B17" s="5"/>
      <c r="C17" s="5"/>
      <c r="D17" s="5"/>
      <c r="E17" s="5"/>
      <c r="F17" s="5"/>
      <c r="G17" s="5"/>
      <c r="H17" s="5"/>
      <c r="I17" s="5"/>
      <c r="J17" s="5"/>
      <c r="K17" s="5"/>
      <c r="L17" s="5"/>
      <c r="M17" s="5"/>
      <c r="N17" s="5"/>
      <c r="O17" s="10"/>
      <c r="P17" s="10"/>
      <c r="Q17" s="10"/>
    </row>
    <row r="18" spans="1:17" x14ac:dyDescent="0.2">
      <c r="A18" s="5"/>
      <c r="B18" s="5"/>
      <c r="C18" s="5"/>
      <c r="D18" s="5"/>
      <c r="E18" s="5"/>
      <c r="F18" s="5"/>
      <c r="G18" s="5"/>
      <c r="H18" s="5"/>
      <c r="I18" s="5"/>
      <c r="J18" s="5"/>
      <c r="K18" s="5"/>
      <c r="L18" s="5"/>
      <c r="M18" s="5"/>
      <c r="N18" s="5"/>
      <c r="O18" s="10"/>
      <c r="P18" s="10"/>
      <c r="Q18" s="10"/>
    </row>
    <row r="19" spans="1:17" x14ac:dyDescent="0.2">
      <c r="A19" s="5"/>
      <c r="B19" s="5"/>
      <c r="C19" s="5"/>
      <c r="D19" s="5"/>
      <c r="E19" s="5"/>
      <c r="F19" s="5"/>
      <c r="G19" s="5"/>
      <c r="H19" s="5"/>
      <c r="I19" s="5"/>
      <c r="J19" s="5"/>
      <c r="K19" s="5"/>
      <c r="L19" s="5"/>
      <c r="M19" s="5"/>
      <c r="N19" s="5"/>
      <c r="O19" s="10"/>
      <c r="P19" s="10"/>
      <c r="Q19" s="10"/>
    </row>
    <row r="20" spans="1:17" ht="13.5" thickBot="1" x14ac:dyDescent="0.25">
      <c r="A20" s="5"/>
      <c r="B20" s="5"/>
      <c r="C20" s="5"/>
      <c r="D20" s="5"/>
      <c r="E20" s="5"/>
      <c r="F20" s="5"/>
      <c r="G20" s="5"/>
      <c r="H20" s="5"/>
      <c r="I20" s="5"/>
      <c r="J20" s="5"/>
      <c r="K20" s="5"/>
      <c r="L20" s="5"/>
      <c r="M20" s="5"/>
      <c r="N20" s="5"/>
      <c r="O20" s="10"/>
      <c r="P20" s="10"/>
      <c r="Q20" s="10"/>
    </row>
    <row r="21" spans="1:17" x14ac:dyDescent="0.2">
      <c r="A21" s="5"/>
      <c r="B21" s="725" t="s">
        <v>0</v>
      </c>
      <c r="C21" s="726"/>
      <c r="D21" s="726"/>
      <c r="E21" s="726"/>
      <c r="F21" s="726"/>
      <c r="G21" s="726"/>
      <c r="H21" s="727"/>
      <c r="I21" s="725" t="s">
        <v>1</v>
      </c>
      <c r="J21" s="726"/>
      <c r="K21" s="726"/>
      <c r="L21" s="726"/>
      <c r="M21" s="727"/>
      <c r="N21" s="725" t="s">
        <v>2</v>
      </c>
      <c r="O21" s="726"/>
      <c r="P21" s="726"/>
      <c r="Q21" s="727"/>
    </row>
    <row r="22" spans="1:17" ht="13.5" thickBot="1" x14ac:dyDescent="0.25">
      <c r="A22" s="5"/>
      <c r="B22" s="728" t="str">
        <f>_xlfn.CONCAT('Ward_Unit Collection'!B18:G18)</f>
        <v/>
      </c>
      <c r="C22" s="729"/>
      <c r="D22" s="729"/>
      <c r="E22" s="729"/>
      <c r="F22" s="729"/>
      <c r="G22" s="729"/>
      <c r="H22" s="730"/>
      <c r="I22" s="728" t="str">
        <f>_xlfn.CONCAT('Ward_Unit Collection'!H18:K18)</f>
        <v/>
      </c>
      <c r="J22" s="729"/>
      <c r="K22" s="729"/>
      <c r="L22" s="729"/>
      <c r="M22" s="730"/>
      <c r="N22" s="728" t="str">
        <f>_xlfn.CONCAT('Ward_Unit Collection'!L18:N18)</f>
        <v/>
      </c>
      <c r="O22" s="729"/>
      <c r="P22" s="729"/>
      <c r="Q22" s="730"/>
    </row>
    <row r="23" spans="1:17" x14ac:dyDescent="0.2">
      <c r="A23" s="5"/>
      <c r="B23" s="599" t="s">
        <v>25</v>
      </c>
      <c r="C23" s="600"/>
      <c r="D23" s="600"/>
      <c r="E23" s="704"/>
      <c r="F23" s="704"/>
      <c r="G23" s="704"/>
      <c r="H23" s="704"/>
      <c r="I23" s="704"/>
      <c r="J23" s="704"/>
      <c r="K23" s="704"/>
      <c r="L23" s="704"/>
      <c r="M23" s="704"/>
      <c r="N23" s="704"/>
      <c r="O23" s="704"/>
      <c r="P23" s="704"/>
      <c r="Q23" s="705"/>
    </row>
    <row r="24" spans="1:17" ht="13.5" thickBot="1" x14ac:dyDescent="0.25">
      <c r="A24" s="5"/>
      <c r="B24" s="706" t="str">
        <f>_xlfn.CONCAT('Ward_Unit Collection'!O27,"; ",'Ward_Unit Collection'!P27,"; ",'Ward_Unit Collection'!Q27,"; ",'Ward_Unit Collection'!R27,"; ",'Ward_Unit Collection'!S27,"; ",'Ward_Unit Collection'!T27,"; ",'Ward_Unit Collection'!U27,"; ",'Ward_Unit Collection'!V27,"; ",'Ward_Unit Collection'!W27,"; ",'Ward_Unit Collection'!X27,"; ",'Ward_Unit Collection'!Y27,"; ",'Ward_Unit Collection'!Z27,"; ",'Ward_Unit Collection'!AA27,"; ",'Ward_Unit Collection'!AB27,"; ",'Ward_Unit Collection'!AC27)</f>
        <v xml:space="preserve">; ; ; ; ; ; ; ; ; ; ; ; ; ; </v>
      </c>
      <c r="C24" s="707"/>
      <c r="D24" s="707"/>
      <c r="E24" s="707"/>
      <c r="F24" s="707"/>
      <c r="G24" s="707"/>
      <c r="H24" s="707"/>
      <c r="I24" s="707"/>
      <c r="J24" s="707"/>
      <c r="K24" s="707"/>
      <c r="L24" s="707"/>
      <c r="M24" s="707"/>
      <c r="N24" s="707"/>
      <c r="O24" s="707"/>
      <c r="P24" s="707"/>
      <c r="Q24" s="708"/>
    </row>
    <row r="25" spans="1:17" ht="13.5" thickBot="1" x14ac:dyDescent="0.25">
      <c r="A25" s="5"/>
      <c r="B25" s="5"/>
      <c r="C25" s="5"/>
      <c r="D25" s="5"/>
      <c r="E25" s="5"/>
      <c r="F25" s="5"/>
      <c r="G25" s="5"/>
      <c r="H25" s="5"/>
      <c r="I25" s="5"/>
      <c r="J25" s="5"/>
      <c r="K25" s="5"/>
      <c r="L25" s="5"/>
      <c r="M25" s="5"/>
      <c r="N25" s="5"/>
      <c r="O25" s="10"/>
      <c r="P25" s="10"/>
      <c r="Q25" s="10"/>
    </row>
    <row r="26" spans="1:17" ht="13.5" thickBot="1" x14ac:dyDescent="0.25">
      <c r="A26" s="5"/>
      <c r="B26" s="731" t="s">
        <v>27</v>
      </c>
      <c r="C26" s="659"/>
      <c r="D26" s="659"/>
      <c r="E26" s="659"/>
      <c r="F26" s="659"/>
      <c r="G26" s="659"/>
      <c r="H26" s="659"/>
      <c r="I26" s="659"/>
      <c r="J26" s="659"/>
      <c r="K26" s="659"/>
      <c r="L26" s="659"/>
      <c r="M26" s="659"/>
      <c r="N26" s="659"/>
      <c r="O26" s="659"/>
      <c r="P26" s="659"/>
      <c r="Q26" s="732"/>
    </row>
    <row r="27" spans="1:17" ht="13.5" thickBot="1" x14ac:dyDescent="0.25">
      <c r="A27" s="5"/>
      <c r="B27" s="5"/>
      <c r="C27" s="5"/>
      <c r="D27" s="5"/>
      <c r="E27" s="5"/>
      <c r="F27" s="5"/>
      <c r="G27" s="5"/>
      <c r="H27" s="5"/>
      <c r="I27" s="5"/>
      <c r="J27" s="5"/>
      <c r="K27" s="5"/>
      <c r="L27" s="5"/>
      <c r="M27" s="5"/>
      <c r="N27" s="5"/>
      <c r="O27" s="10"/>
      <c r="P27" s="10"/>
      <c r="Q27" s="10"/>
    </row>
    <row r="28" spans="1:17" ht="26.25" thickBot="1" x14ac:dyDescent="0.25">
      <c r="A28" s="5"/>
      <c r="B28" s="734" t="s">
        <v>20</v>
      </c>
      <c r="C28" s="735"/>
      <c r="D28" s="735"/>
      <c r="E28" s="735"/>
      <c r="F28" s="735"/>
      <c r="G28" s="735"/>
      <c r="H28" s="735"/>
      <c r="I28" s="735"/>
      <c r="J28" s="735"/>
      <c r="K28" s="735"/>
      <c r="L28" s="735"/>
      <c r="M28" s="735"/>
      <c r="N28" s="735"/>
      <c r="O28" s="14" t="s">
        <v>21</v>
      </c>
      <c r="P28" s="15" t="s">
        <v>23</v>
      </c>
      <c r="Q28" s="16" t="s">
        <v>22</v>
      </c>
    </row>
    <row r="29" spans="1:17" ht="25.5" customHeight="1" x14ac:dyDescent="0.2">
      <c r="A29" s="5"/>
      <c r="B29" s="6">
        <v>1</v>
      </c>
      <c r="C29" s="636" t="s">
        <v>477</v>
      </c>
      <c r="D29" s="636"/>
      <c r="E29" s="636"/>
      <c r="F29" s="636"/>
      <c r="G29" s="636"/>
      <c r="H29" s="636"/>
      <c r="I29" s="636"/>
      <c r="J29" s="636"/>
      <c r="K29" s="636"/>
      <c r="L29" s="636"/>
      <c r="M29" s="636"/>
      <c r="N29" s="636"/>
      <c r="O29" s="21" t="str">
        <f>IF(Q29=0," ",SUM('Ward_Unit Collection'!AH28))</f>
        <v xml:space="preserve"> </v>
      </c>
      <c r="P29" s="7" t="str">
        <f>IF(Q29=0," ",SUM('Ward_Unit Collection'!AE28))</f>
        <v xml:space="preserve"> </v>
      </c>
      <c r="Q29" s="22">
        <f>SUM('Ward_Unit Collection'!AG28)</f>
        <v>0</v>
      </c>
    </row>
    <row r="30" spans="1:17" ht="25.5" customHeight="1" x14ac:dyDescent="0.2">
      <c r="A30" s="5"/>
      <c r="B30" s="733">
        <v>1.1000000000000001</v>
      </c>
      <c r="C30" s="692" t="s">
        <v>478</v>
      </c>
      <c r="D30" s="692"/>
      <c r="E30" s="692"/>
      <c r="F30" s="692"/>
      <c r="G30" s="692"/>
      <c r="H30" s="692"/>
      <c r="I30" s="692"/>
      <c r="J30" s="692"/>
      <c r="K30" s="692"/>
      <c r="L30" s="692"/>
      <c r="M30" s="692"/>
      <c r="N30" s="692"/>
      <c r="O30" s="17" t="str">
        <f>IF(Q30=0," ",SUM('Ward_Unit Collection'!AH30))</f>
        <v xml:space="preserve"> </v>
      </c>
      <c r="P30" s="11" t="str">
        <f>IF(Q30=0," ",SUM('Ward_Unit Collection'!AE30))</f>
        <v xml:space="preserve"> </v>
      </c>
      <c r="Q30" s="12">
        <f>SUM('Ward_Unit Collection'!AG30)</f>
        <v>0</v>
      </c>
    </row>
    <row r="31" spans="1:17" x14ac:dyDescent="0.2">
      <c r="A31" s="5"/>
      <c r="B31" s="733"/>
      <c r="C31" s="692" t="s">
        <v>479</v>
      </c>
      <c r="D31" s="692"/>
      <c r="E31" s="692"/>
      <c r="F31" s="692"/>
      <c r="G31" s="692"/>
      <c r="H31" s="692"/>
      <c r="I31" s="692"/>
      <c r="J31" s="692"/>
      <c r="K31" s="692"/>
      <c r="L31" s="692"/>
      <c r="M31" s="692"/>
      <c r="N31" s="692"/>
      <c r="O31" s="17" t="str">
        <f>IF(Q31=0," ",SUM('Ward_Unit Collection'!AH31))</f>
        <v xml:space="preserve"> </v>
      </c>
      <c r="P31" s="11" t="str">
        <f>IF(Q31=0," ",SUM('Ward_Unit Collection'!AE31))</f>
        <v xml:space="preserve"> </v>
      </c>
      <c r="Q31" s="12">
        <f>SUM('Ward_Unit Collection'!AG31)</f>
        <v>0</v>
      </c>
    </row>
    <row r="32" spans="1:17" ht="25.5" customHeight="1" x14ac:dyDescent="0.2">
      <c r="A32" s="5"/>
      <c r="B32" s="733"/>
      <c r="C32" s="692" t="s">
        <v>480</v>
      </c>
      <c r="D32" s="692"/>
      <c r="E32" s="692"/>
      <c r="F32" s="692"/>
      <c r="G32" s="692"/>
      <c r="H32" s="692"/>
      <c r="I32" s="692"/>
      <c r="J32" s="692"/>
      <c r="K32" s="692"/>
      <c r="L32" s="692"/>
      <c r="M32" s="692"/>
      <c r="N32" s="692"/>
      <c r="O32" s="17" t="str">
        <f>IF(Q32=0," ",SUM('Ward_Unit Collection'!AH32))</f>
        <v xml:space="preserve"> </v>
      </c>
      <c r="P32" s="11" t="str">
        <f>IF(Q32=0," ",SUM('Ward_Unit Collection'!AE32))</f>
        <v xml:space="preserve"> </v>
      </c>
      <c r="Q32" s="12">
        <f>SUM('Ward_Unit Collection'!AG32)</f>
        <v>0</v>
      </c>
    </row>
    <row r="33" spans="1:17" ht="26.25" customHeight="1" x14ac:dyDescent="0.2">
      <c r="A33" s="5"/>
      <c r="B33" s="733"/>
      <c r="C33" s="692" t="s">
        <v>482</v>
      </c>
      <c r="D33" s="692"/>
      <c r="E33" s="692"/>
      <c r="F33" s="692"/>
      <c r="G33" s="692"/>
      <c r="H33" s="692"/>
      <c r="I33" s="692"/>
      <c r="J33" s="692"/>
      <c r="K33" s="692"/>
      <c r="L33" s="692"/>
      <c r="M33" s="692"/>
      <c r="N33" s="692"/>
      <c r="O33" s="17" t="str">
        <f>IF(Q33=0," ",SUM('Ward_Unit Collection'!AH33))</f>
        <v xml:space="preserve"> </v>
      </c>
      <c r="P33" s="11" t="str">
        <f>IF(Q33=0," ",SUM('Ward_Unit Collection'!AE33))</f>
        <v xml:space="preserve"> </v>
      </c>
      <c r="Q33" s="12">
        <f>SUM('Ward_Unit Collection'!AG33)</f>
        <v>0</v>
      </c>
    </row>
    <row r="34" spans="1:17" x14ac:dyDescent="0.2">
      <c r="A34" s="5"/>
      <c r="B34" s="720">
        <v>1.2</v>
      </c>
      <c r="C34" s="670" t="s">
        <v>360</v>
      </c>
      <c r="D34" s="671"/>
      <c r="E34" s="671"/>
      <c r="F34" s="671"/>
      <c r="G34" s="671"/>
      <c r="H34" s="671"/>
      <c r="I34" s="671"/>
      <c r="J34" s="671"/>
      <c r="K34" s="671"/>
      <c r="L34" s="671"/>
      <c r="M34" s="671"/>
      <c r="N34" s="672"/>
      <c r="O34" s="714"/>
      <c r="P34" s="715"/>
      <c r="Q34" s="716"/>
    </row>
    <row r="35" spans="1:17" x14ac:dyDescent="0.2">
      <c r="A35" s="5"/>
      <c r="B35" s="720"/>
      <c r="C35" s="670" t="str">
        <f>_xlfn.CONCAT('Ward_Unit Collection'!O34:O37,"; ",'Ward_Unit Collection'!P34:P37,"; ",'Ward_Unit Collection'!Q34:Q37,"; ",'Ward_Unit Collection'!R34:R37,"; ",'Ward_Unit Collection'!S34:S37,"; ",'Ward_Unit Collection'!T34:T37,"; ",'Ward_Unit Collection'!U34:U37,"; ",'Ward_Unit Collection'!V34:V37,"; ",'Ward_Unit Collection'!W34:W37,"; ",'Ward_Unit Collection'!X34:X37,"; ",'Ward_Unit Collection'!Y34:Y37,"; ",'Ward_Unit Collection'!Z34:Z37,"; ",'Ward_Unit Collection'!AA34:AA37,"; ",'Ward_Unit Collection'!AB34:AB37,"; ",'Ward_Unit Collection'!AC34:AC37)</f>
        <v xml:space="preserve">; ; ; ; ; ; ; ; ; ; ; ; ; ; </v>
      </c>
      <c r="D35" s="671"/>
      <c r="E35" s="671"/>
      <c r="F35" s="671"/>
      <c r="G35" s="671"/>
      <c r="H35" s="671"/>
      <c r="I35" s="671"/>
      <c r="J35" s="671"/>
      <c r="K35" s="671"/>
      <c r="L35" s="671"/>
      <c r="M35" s="671"/>
      <c r="N35" s="672"/>
      <c r="O35" s="714"/>
      <c r="P35" s="715"/>
      <c r="Q35" s="716"/>
    </row>
    <row r="36" spans="1:17" x14ac:dyDescent="0.2">
      <c r="A36" s="5"/>
      <c r="B36" s="720"/>
      <c r="C36" s="670"/>
      <c r="D36" s="671"/>
      <c r="E36" s="671"/>
      <c r="F36" s="671"/>
      <c r="G36" s="671"/>
      <c r="H36" s="671"/>
      <c r="I36" s="671"/>
      <c r="J36" s="671"/>
      <c r="K36" s="671"/>
      <c r="L36" s="671"/>
      <c r="M36" s="671"/>
      <c r="N36" s="672"/>
      <c r="O36" s="714"/>
      <c r="P36" s="715"/>
      <c r="Q36" s="716"/>
    </row>
    <row r="37" spans="1:17" ht="13.5" thickBot="1" x14ac:dyDescent="0.25">
      <c r="A37" s="5"/>
      <c r="B37" s="721"/>
      <c r="C37" s="673"/>
      <c r="D37" s="674"/>
      <c r="E37" s="674"/>
      <c r="F37" s="674"/>
      <c r="G37" s="674"/>
      <c r="H37" s="674"/>
      <c r="I37" s="674"/>
      <c r="J37" s="674"/>
      <c r="K37" s="674"/>
      <c r="L37" s="674"/>
      <c r="M37" s="674"/>
      <c r="N37" s="675"/>
      <c r="O37" s="717"/>
      <c r="P37" s="718"/>
      <c r="Q37" s="719"/>
    </row>
    <row r="38" spans="1:17" ht="25.5" customHeight="1" x14ac:dyDescent="0.2">
      <c r="A38" s="5"/>
      <c r="B38" s="71">
        <v>2</v>
      </c>
      <c r="C38" s="638" t="s">
        <v>425</v>
      </c>
      <c r="D38" s="638"/>
      <c r="E38" s="638"/>
      <c r="F38" s="638"/>
      <c r="G38" s="638"/>
      <c r="H38" s="638"/>
      <c r="I38" s="638"/>
      <c r="J38" s="638"/>
      <c r="K38" s="638"/>
      <c r="L38" s="638"/>
      <c r="M38" s="638"/>
      <c r="N38" s="722"/>
      <c r="O38" s="72" t="str">
        <f>IF(Q38=0," ",SUM('Ward_Unit Collection'!AH38))</f>
        <v xml:space="preserve"> </v>
      </c>
      <c r="P38" s="20" t="str">
        <f>IF(Q38=0," ",SUM('Ward_Unit Collection'!AE38))</f>
        <v xml:space="preserve"> </v>
      </c>
      <c r="Q38" s="73">
        <f>SUM('Ward_Unit Collection'!AG38)</f>
        <v>0</v>
      </c>
    </row>
    <row r="39" spans="1:17" ht="25.5" customHeight="1" x14ac:dyDescent="0.2">
      <c r="A39" s="5"/>
      <c r="B39" s="676">
        <v>2.1</v>
      </c>
      <c r="C39" s="415" t="s">
        <v>483</v>
      </c>
      <c r="D39" s="415"/>
      <c r="E39" s="415"/>
      <c r="F39" s="415"/>
      <c r="G39" s="415"/>
      <c r="H39" s="415"/>
      <c r="I39" s="415"/>
      <c r="J39" s="415"/>
      <c r="K39" s="415"/>
      <c r="L39" s="415"/>
      <c r="M39" s="415"/>
      <c r="N39" s="723"/>
      <c r="O39" s="74" t="str">
        <f>IF(Q39=0," ",SUM('Ward_Unit Collection'!AH40))</f>
        <v xml:space="preserve"> </v>
      </c>
      <c r="P39" s="19" t="str">
        <f>IF(Q39=0," ",SUM('Ward_Unit Collection'!AE40))</f>
        <v xml:space="preserve"> </v>
      </c>
      <c r="Q39" s="75">
        <f>SUM('Ward_Unit Collection'!AG40)</f>
        <v>0</v>
      </c>
    </row>
    <row r="40" spans="1:17" ht="38.25" customHeight="1" x14ac:dyDescent="0.2">
      <c r="A40" s="5"/>
      <c r="B40" s="677"/>
      <c r="C40" s="416" t="s">
        <v>426</v>
      </c>
      <c r="D40" s="416"/>
      <c r="E40" s="416"/>
      <c r="F40" s="416"/>
      <c r="G40" s="416"/>
      <c r="H40" s="416"/>
      <c r="I40" s="416"/>
      <c r="J40" s="416"/>
      <c r="K40" s="416"/>
      <c r="L40" s="416"/>
      <c r="M40" s="416"/>
      <c r="N40" s="724"/>
      <c r="O40" s="74" t="str">
        <f>IF(Q40=0," ",SUM('Ward_Unit Collection'!AH41))</f>
        <v xml:space="preserve"> </v>
      </c>
      <c r="P40" s="19" t="str">
        <f>IF(Q40=0," ",SUM('Ward_Unit Collection'!AE41))</f>
        <v xml:space="preserve"> </v>
      </c>
      <c r="Q40" s="75">
        <f>SUM('Ward_Unit Collection'!AG41)</f>
        <v>0</v>
      </c>
    </row>
    <row r="41" spans="1:17" ht="25.5" customHeight="1" x14ac:dyDescent="0.2">
      <c r="A41" s="5"/>
      <c r="B41" s="709">
        <v>2.2000000000000002</v>
      </c>
      <c r="C41" s="503" t="s">
        <v>170</v>
      </c>
      <c r="D41" s="588"/>
      <c r="E41" s="588"/>
      <c r="F41" s="588"/>
      <c r="G41" s="588"/>
      <c r="H41" s="588"/>
      <c r="I41" s="588"/>
      <c r="J41" s="588"/>
      <c r="K41" s="588"/>
      <c r="L41" s="588"/>
      <c r="M41" s="588"/>
      <c r="N41" s="588"/>
      <c r="O41" s="683"/>
      <c r="P41" s="684"/>
      <c r="Q41" s="685"/>
    </row>
    <row r="42" spans="1:17" x14ac:dyDescent="0.2">
      <c r="A42" s="5"/>
      <c r="B42" s="710"/>
      <c r="C42" s="590" t="str">
        <f>_xlfn.CONCAT('Ward_Unit Collection'!O42:O45,"; ",'Ward_Unit Collection'!P42:P45,"; ",'Ward_Unit Collection'!Q42:Q45,"; ",'Ward_Unit Collection'!R42:R45,"; ",'Ward_Unit Collection'!S42:S45,"; ",'Ward_Unit Collection'!T42:T45,"; ",'Ward_Unit Collection'!U42:U45,"; ",'Ward_Unit Collection'!V42:V45,"; ",'Ward_Unit Collection'!W42:W45,"; ",'Ward_Unit Collection'!X42:X45,"; ",'Ward_Unit Collection'!Y42:Y45,"; ",'Ward_Unit Collection'!Z42:Z45,"; ",'Ward_Unit Collection'!AA42:AA45,"; ",'Ward_Unit Collection'!AB42:AB45,"; ",'Ward_Unit Collection'!AC42:AC45)</f>
        <v xml:space="preserve">; ; ; ; ; ; ; ; ; ; ; ; ; ; </v>
      </c>
      <c r="D42" s="591"/>
      <c r="E42" s="591"/>
      <c r="F42" s="591"/>
      <c r="G42" s="591"/>
      <c r="H42" s="591"/>
      <c r="I42" s="591"/>
      <c r="J42" s="591"/>
      <c r="K42" s="591"/>
      <c r="L42" s="591"/>
      <c r="M42" s="591"/>
      <c r="N42" s="591"/>
      <c r="O42" s="686"/>
      <c r="P42" s="687"/>
      <c r="Q42" s="688"/>
    </row>
    <row r="43" spans="1:17" x14ac:dyDescent="0.2">
      <c r="A43" s="5"/>
      <c r="B43" s="710"/>
      <c r="C43" s="590"/>
      <c r="D43" s="591"/>
      <c r="E43" s="591"/>
      <c r="F43" s="591"/>
      <c r="G43" s="591"/>
      <c r="H43" s="591"/>
      <c r="I43" s="591"/>
      <c r="J43" s="591"/>
      <c r="K43" s="591"/>
      <c r="L43" s="591"/>
      <c r="M43" s="591"/>
      <c r="N43" s="591"/>
      <c r="O43" s="686"/>
      <c r="P43" s="687"/>
      <c r="Q43" s="688"/>
    </row>
    <row r="44" spans="1:17" ht="13.5" thickBot="1" x14ac:dyDescent="0.25">
      <c r="A44" s="5"/>
      <c r="B44" s="711"/>
      <c r="C44" s="593"/>
      <c r="D44" s="594"/>
      <c r="E44" s="594"/>
      <c r="F44" s="594"/>
      <c r="G44" s="594"/>
      <c r="H44" s="594"/>
      <c r="I44" s="594"/>
      <c r="J44" s="594"/>
      <c r="K44" s="594"/>
      <c r="L44" s="594"/>
      <c r="M44" s="594"/>
      <c r="N44" s="594"/>
      <c r="O44" s="689"/>
      <c r="P44" s="690"/>
      <c r="Q44" s="691"/>
    </row>
    <row r="45" spans="1:17" ht="25.5" customHeight="1" x14ac:dyDescent="0.2">
      <c r="A45" s="5"/>
      <c r="B45" s="13">
        <v>3</v>
      </c>
      <c r="C45" s="636" t="s">
        <v>488</v>
      </c>
      <c r="D45" s="636"/>
      <c r="E45" s="636"/>
      <c r="F45" s="636"/>
      <c r="G45" s="636"/>
      <c r="H45" s="636"/>
      <c r="I45" s="636"/>
      <c r="J45" s="636"/>
      <c r="K45" s="636"/>
      <c r="L45" s="636"/>
      <c r="M45" s="636"/>
      <c r="N45" s="712"/>
      <c r="O45" s="23" t="str">
        <f>IF(Q45=0," ",SUM('Ward_Unit Collection'!AH46))</f>
        <v xml:space="preserve"> </v>
      </c>
      <c r="P45" s="18" t="str">
        <f>IF(Q45=0," ",SUM('Ward_Unit Collection'!AE46))</f>
        <v xml:space="preserve"> </v>
      </c>
      <c r="Q45" s="4">
        <f>SUM('Ward_Unit Collection'!AG46)</f>
        <v>0</v>
      </c>
    </row>
    <row r="46" spans="1:17" ht="25.5" customHeight="1" x14ac:dyDescent="0.2">
      <c r="A46" s="5"/>
      <c r="B46" s="701">
        <v>3.1</v>
      </c>
      <c r="C46" s="698" t="s">
        <v>510</v>
      </c>
      <c r="D46" s="699"/>
      <c r="E46" s="699"/>
      <c r="F46" s="699"/>
      <c r="G46" s="699"/>
      <c r="H46" s="699"/>
      <c r="I46" s="699"/>
      <c r="J46" s="699"/>
      <c r="K46" s="699"/>
      <c r="L46" s="699"/>
      <c r="M46" s="699"/>
      <c r="N46" s="700"/>
      <c r="O46" s="333" t="str">
        <f>IF(Q46=0," ",SUM('Ward_Unit Collection'!AH52))</f>
        <v xml:space="preserve"> </v>
      </c>
      <c r="P46" s="334" t="str">
        <f>IF(Q46=0," ",SUM('Ward_Unit Collection'!AE52))</f>
        <v xml:space="preserve"> </v>
      </c>
      <c r="Q46" s="168">
        <f>SUM('Ward_Unit Collection'!AG52)</f>
        <v>0</v>
      </c>
    </row>
    <row r="47" spans="1:17" ht="25.5" customHeight="1" x14ac:dyDescent="0.2">
      <c r="A47" s="5"/>
      <c r="B47" s="702"/>
      <c r="C47" s="692" t="s">
        <v>535</v>
      </c>
      <c r="D47" s="692"/>
      <c r="E47" s="692"/>
      <c r="F47" s="692"/>
      <c r="G47" s="692"/>
      <c r="H47" s="692"/>
      <c r="I47" s="692"/>
      <c r="J47" s="692"/>
      <c r="K47" s="692"/>
      <c r="L47" s="692"/>
      <c r="M47" s="692"/>
      <c r="N47" s="693"/>
      <c r="O47" s="17" t="str">
        <f>IF(Q47=0," ",SUM('Ward_Unit Collection'!AH48))</f>
        <v xml:space="preserve"> </v>
      </c>
      <c r="P47" s="11" t="str">
        <f>IF(Q47=0," ",SUM('Ward_Unit Collection'!AE48))</f>
        <v xml:space="preserve"> </v>
      </c>
      <c r="Q47" s="12">
        <f>SUM('Ward_Unit Collection'!AG48)</f>
        <v>0</v>
      </c>
    </row>
    <row r="48" spans="1:17" ht="25.5" customHeight="1" x14ac:dyDescent="0.2">
      <c r="A48" s="5"/>
      <c r="B48" s="702"/>
      <c r="C48" s="692" t="s">
        <v>381</v>
      </c>
      <c r="D48" s="692"/>
      <c r="E48" s="692"/>
      <c r="F48" s="692"/>
      <c r="G48" s="692"/>
      <c r="H48" s="692"/>
      <c r="I48" s="692"/>
      <c r="J48" s="692"/>
      <c r="K48" s="692"/>
      <c r="L48" s="692"/>
      <c r="M48" s="692"/>
      <c r="N48" s="693"/>
      <c r="O48" s="17" t="str">
        <f>IF(Q48=0," ",SUM('Ward_Unit Collection'!AH49))</f>
        <v xml:space="preserve"> </v>
      </c>
      <c r="P48" s="11" t="str">
        <f>IF(Q48=0," ",SUM('Ward_Unit Collection'!AE49))</f>
        <v xml:space="preserve"> </v>
      </c>
      <c r="Q48" s="12">
        <f>SUM('Ward_Unit Collection'!AG49)</f>
        <v>0</v>
      </c>
    </row>
    <row r="49" spans="1:17" ht="25.5" customHeight="1" x14ac:dyDescent="0.2">
      <c r="A49" s="5"/>
      <c r="B49" s="702"/>
      <c r="C49" s="692" t="s">
        <v>492</v>
      </c>
      <c r="D49" s="692"/>
      <c r="E49" s="692"/>
      <c r="F49" s="692"/>
      <c r="G49" s="692"/>
      <c r="H49" s="692"/>
      <c r="I49" s="692"/>
      <c r="J49" s="692"/>
      <c r="K49" s="692"/>
      <c r="L49" s="692"/>
      <c r="M49" s="692"/>
      <c r="N49" s="693"/>
      <c r="O49" s="17" t="str">
        <f>IF(Q49=0," ",SUM('Ward_Unit Collection'!AH50))</f>
        <v xml:space="preserve"> </v>
      </c>
      <c r="P49" s="11" t="str">
        <f>IF(Q49=0," ",SUM('Ward_Unit Collection'!AE50))</f>
        <v xml:space="preserve"> </v>
      </c>
      <c r="Q49" s="12">
        <f>SUM('Ward_Unit Collection'!AG50)</f>
        <v>0</v>
      </c>
    </row>
    <row r="50" spans="1:17" ht="25.5" customHeight="1" x14ac:dyDescent="0.2">
      <c r="A50" s="5"/>
      <c r="B50" s="703"/>
      <c r="C50" s="441" t="s">
        <v>511</v>
      </c>
      <c r="D50" s="441"/>
      <c r="E50" s="441"/>
      <c r="F50" s="441"/>
      <c r="G50" s="441"/>
      <c r="H50" s="441"/>
      <c r="I50" s="441"/>
      <c r="J50" s="441"/>
      <c r="K50" s="441"/>
      <c r="L50" s="441"/>
      <c r="M50" s="441"/>
      <c r="N50" s="713"/>
      <c r="O50" s="17" t="str">
        <f>IF(Q50=0," ",SUM('Ward_Unit Collection'!AH51))</f>
        <v xml:space="preserve"> </v>
      </c>
      <c r="P50" s="11" t="str">
        <f>IF(Q50=0," ",SUM('Ward_Unit Collection'!AE51))</f>
        <v xml:space="preserve"> </v>
      </c>
      <c r="Q50" s="12">
        <f>SUM('Ward_Unit Collection'!AG51)</f>
        <v>0</v>
      </c>
    </row>
    <row r="51" spans="1:17" x14ac:dyDescent="0.2">
      <c r="A51" s="5"/>
      <c r="B51" s="678">
        <v>3.2</v>
      </c>
      <c r="C51" s="681" t="s">
        <v>171</v>
      </c>
      <c r="D51" s="682"/>
      <c r="E51" s="682"/>
      <c r="F51" s="682"/>
      <c r="G51" s="682"/>
      <c r="H51" s="682"/>
      <c r="I51" s="682"/>
      <c r="J51" s="682"/>
      <c r="K51" s="682"/>
      <c r="L51" s="682"/>
      <c r="M51" s="682"/>
      <c r="N51" s="682"/>
      <c r="O51" s="683"/>
      <c r="P51" s="684"/>
      <c r="Q51" s="685"/>
    </row>
    <row r="52" spans="1:17" x14ac:dyDescent="0.2">
      <c r="A52" s="5"/>
      <c r="B52" s="679"/>
      <c r="C52" s="670" t="str">
        <f>_xlfn.CONCAT('Ward_Unit Collection'!O53:O56,"; ",'Ward_Unit Collection'!P53:P56,"; ",'Ward_Unit Collection'!Q53:Q56,"; ",'Ward_Unit Collection'!R53:R56,"; ",'Ward_Unit Collection'!S53:S56,"; ",'Ward_Unit Collection'!T53:T56,"; ",'Ward_Unit Collection'!U53:U56,"; ",'Ward_Unit Collection'!V53:V56,"; ",'Ward_Unit Collection'!W53:W56,"; ",'Ward_Unit Collection'!X53:X56,"; ",'Ward_Unit Collection'!Y53:Y56,"; ",'Ward_Unit Collection'!Z53:Z56,"; ",'Ward_Unit Collection'!AA53:AA56,"; ",'Ward_Unit Collection'!AB53:AB56,"; ",'Ward_Unit Collection'!AC53:AC56)</f>
        <v xml:space="preserve">; ; ; ; ; ; ; ; ; ; ; ; ; ; </v>
      </c>
      <c r="D52" s="671"/>
      <c r="E52" s="671"/>
      <c r="F52" s="671"/>
      <c r="G52" s="671"/>
      <c r="H52" s="671"/>
      <c r="I52" s="671"/>
      <c r="J52" s="671"/>
      <c r="K52" s="671"/>
      <c r="L52" s="671"/>
      <c r="M52" s="671"/>
      <c r="N52" s="671"/>
      <c r="O52" s="686"/>
      <c r="P52" s="687"/>
      <c r="Q52" s="688"/>
    </row>
    <row r="53" spans="1:17" x14ac:dyDescent="0.2">
      <c r="A53" s="5"/>
      <c r="B53" s="679"/>
      <c r="C53" s="670"/>
      <c r="D53" s="671"/>
      <c r="E53" s="671"/>
      <c r="F53" s="671"/>
      <c r="G53" s="671"/>
      <c r="H53" s="671"/>
      <c r="I53" s="671"/>
      <c r="J53" s="671"/>
      <c r="K53" s="671"/>
      <c r="L53" s="671"/>
      <c r="M53" s="671"/>
      <c r="N53" s="671"/>
      <c r="O53" s="686"/>
      <c r="P53" s="687"/>
      <c r="Q53" s="688"/>
    </row>
    <row r="54" spans="1:17" ht="13.5" thickBot="1" x14ac:dyDescent="0.25">
      <c r="A54" s="5"/>
      <c r="B54" s="680"/>
      <c r="C54" s="673"/>
      <c r="D54" s="674"/>
      <c r="E54" s="674"/>
      <c r="F54" s="674"/>
      <c r="G54" s="674"/>
      <c r="H54" s="674"/>
      <c r="I54" s="674"/>
      <c r="J54" s="674"/>
      <c r="K54" s="674"/>
      <c r="L54" s="674"/>
      <c r="M54" s="674"/>
      <c r="N54" s="674"/>
      <c r="O54" s="689"/>
      <c r="P54" s="690"/>
      <c r="Q54" s="691"/>
    </row>
    <row r="55" spans="1:17" x14ac:dyDescent="0.2">
      <c r="A55" s="5"/>
      <c r="B55" s="5"/>
      <c r="C55" s="5"/>
      <c r="D55" s="5"/>
      <c r="E55" s="5"/>
      <c r="F55" s="5"/>
      <c r="G55" s="5"/>
      <c r="H55" s="5"/>
      <c r="I55" s="5"/>
      <c r="J55" s="5"/>
      <c r="K55" s="5"/>
      <c r="L55" s="5"/>
      <c r="M55" s="5"/>
      <c r="N55" s="5"/>
      <c r="O55" s="10"/>
      <c r="P55" s="10"/>
      <c r="Q55" s="10"/>
    </row>
    <row r="56" spans="1:17" ht="13.5" thickBot="1" x14ac:dyDescent="0.25">
      <c r="A56" s="5"/>
      <c r="B56" s="5"/>
      <c r="C56" s="5"/>
      <c r="D56" s="5"/>
      <c r="E56" s="5"/>
      <c r="F56" s="5"/>
      <c r="G56" s="5"/>
      <c r="H56" s="5"/>
      <c r="I56" s="5"/>
      <c r="J56" s="5"/>
      <c r="K56" s="5"/>
      <c r="L56" s="5"/>
      <c r="M56" s="5"/>
      <c r="N56" s="5"/>
      <c r="O56" s="10"/>
      <c r="P56" s="10"/>
      <c r="Q56" s="10"/>
    </row>
    <row r="57" spans="1:17" s="2" customFormat="1" ht="91.5" customHeight="1" thickBot="1" x14ac:dyDescent="0.3">
      <c r="A57" s="216"/>
      <c r="B57" s="694" t="s">
        <v>540</v>
      </c>
      <c r="C57" s="695"/>
      <c r="D57" s="695"/>
      <c r="E57" s="695"/>
      <c r="F57" s="695"/>
      <c r="G57" s="695"/>
      <c r="H57" s="695"/>
      <c r="I57" s="695"/>
      <c r="J57" s="695"/>
      <c r="K57" s="695"/>
      <c r="L57" s="695"/>
      <c r="M57" s="695"/>
      <c r="N57" s="695"/>
      <c r="O57" s="695"/>
      <c r="P57" s="695"/>
      <c r="Q57" s="696"/>
    </row>
    <row r="58" spans="1:17" s="2" customFormat="1" x14ac:dyDescent="0.2">
      <c r="A58" s="216"/>
      <c r="B58" s="217"/>
      <c r="C58" s="5"/>
      <c r="D58" s="5"/>
      <c r="E58" s="5"/>
      <c r="F58" s="5"/>
      <c r="G58" s="5"/>
      <c r="H58" s="5"/>
      <c r="I58" s="5"/>
      <c r="J58" s="5"/>
      <c r="K58" s="5"/>
      <c r="L58" s="5"/>
      <c r="M58" s="5"/>
      <c r="N58" s="5"/>
      <c r="O58" s="10"/>
      <c r="P58" s="216"/>
      <c r="Q58" s="216"/>
    </row>
    <row r="59" spans="1:17" s="2" customFormat="1" x14ac:dyDescent="0.2">
      <c r="A59" s="216"/>
      <c r="B59" s="5"/>
      <c r="C59" s="5"/>
      <c r="D59" s="5"/>
      <c r="E59" s="5"/>
      <c r="F59" s="5"/>
      <c r="G59" s="5"/>
      <c r="H59" s="5"/>
      <c r="I59" s="5"/>
      <c r="J59" s="5"/>
      <c r="K59" s="5"/>
      <c r="L59" s="5"/>
      <c r="M59" s="5"/>
      <c r="N59" s="5"/>
      <c r="O59" s="10"/>
      <c r="P59" s="216"/>
      <c r="Q59" s="216"/>
    </row>
    <row r="60" spans="1:17" s="2" customFormat="1" ht="14.25" customHeight="1" x14ac:dyDescent="0.25">
      <c r="A60" s="216"/>
      <c r="B60" s="697" t="s">
        <v>258</v>
      </c>
      <c r="C60" s="697"/>
      <c r="D60" s="697"/>
      <c r="E60" s="697"/>
      <c r="F60" s="697"/>
      <c r="G60" s="697"/>
      <c r="H60" s="697"/>
      <c r="I60" s="697"/>
      <c r="J60" s="697"/>
      <c r="K60" s="697"/>
      <c r="L60" s="697"/>
      <c r="M60" s="697"/>
      <c r="N60" s="697"/>
      <c r="O60" s="697"/>
      <c r="P60" s="697"/>
      <c r="Q60" s="697"/>
    </row>
    <row r="61" spans="1:17" s="2" customFormat="1" x14ac:dyDescent="0.2">
      <c r="A61" s="216"/>
      <c r="B61" s="5"/>
      <c r="C61" s="5"/>
      <c r="D61" s="5"/>
      <c r="E61" s="5"/>
      <c r="F61" s="5"/>
      <c r="G61" s="5"/>
      <c r="H61" s="5"/>
      <c r="I61" s="5"/>
      <c r="J61" s="5"/>
      <c r="K61" s="5"/>
      <c r="L61" s="5"/>
      <c r="M61" s="5"/>
      <c r="N61" s="5"/>
      <c r="O61" s="10"/>
      <c r="P61" s="216"/>
      <c r="Q61" s="216"/>
    </row>
    <row r="62" spans="1:17" s="2" customFormat="1" x14ac:dyDescent="0.2">
      <c r="A62" s="216"/>
      <c r="B62" s="5"/>
      <c r="C62" s="5"/>
      <c r="D62" s="5"/>
      <c r="E62" s="5"/>
      <c r="F62" s="5"/>
      <c r="G62" s="5"/>
      <c r="H62" s="5"/>
      <c r="I62" s="5"/>
      <c r="J62" s="5"/>
      <c r="K62" s="5"/>
      <c r="L62" s="5"/>
      <c r="M62" s="5"/>
      <c r="N62" s="5"/>
      <c r="O62" s="10"/>
      <c r="P62" s="216"/>
      <c r="Q62" s="216"/>
    </row>
    <row r="63" spans="1:17" s="2" customFormat="1" x14ac:dyDescent="0.2">
      <c r="A63" s="216"/>
      <c r="B63" s="5"/>
      <c r="C63" s="5"/>
      <c r="D63" s="5"/>
      <c r="E63" s="5"/>
      <c r="F63" s="5"/>
      <c r="G63" s="5"/>
      <c r="H63" s="5"/>
      <c r="I63" s="5"/>
      <c r="J63" s="5"/>
      <c r="K63" s="5"/>
      <c r="L63" s="5"/>
      <c r="M63" s="5"/>
      <c r="N63" s="5"/>
      <c r="O63" s="10"/>
      <c r="P63" s="216"/>
      <c r="Q63" s="216"/>
    </row>
    <row r="64" spans="1:17" s="2" customFormat="1" x14ac:dyDescent="0.2">
      <c r="A64" s="216"/>
      <c r="B64" s="5"/>
      <c r="C64" s="5"/>
      <c r="D64" s="5"/>
      <c r="E64" s="5"/>
      <c r="F64" s="5"/>
      <c r="G64" s="5"/>
      <c r="H64" s="5"/>
      <c r="I64" s="5"/>
      <c r="J64" s="5"/>
      <c r="K64" s="5"/>
      <c r="L64" s="5"/>
      <c r="M64" s="5"/>
      <c r="N64" s="5"/>
      <c r="O64" s="10"/>
      <c r="P64" s="216"/>
      <c r="Q64" s="216"/>
    </row>
    <row r="65" spans="1:17" s="2" customFormat="1" ht="106.5" customHeight="1" x14ac:dyDescent="0.25">
      <c r="A65" s="216"/>
      <c r="B65" s="422" t="s">
        <v>539</v>
      </c>
      <c r="C65" s="422"/>
      <c r="D65" s="422"/>
      <c r="E65" s="422"/>
      <c r="F65" s="422"/>
      <c r="G65" s="422"/>
      <c r="H65" s="422"/>
      <c r="I65" s="422"/>
      <c r="J65" s="422"/>
      <c r="K65" s="422"/>
      <c r="L65" s="422"/>
      <c r="M65" s="422"/>
      <c r="N65" s="422"/>
      <c r="O65" s="422"/>
      <c r="P65" s="422"/>
      <c r="Q65" s="422"/>
    </row>
  </sheetData>
  <mergeCells count="43">
    <mergeCell ref="C30:N30"/>
    <mergeCell ref="C31:N31"/>
    <mergeCell ref="C32:N32"/>
    <mergeCell ref="C33:N33"/>
    <mergeCell ref="B26:Q26"/>
    <mergeCell ref="B30:B33"/>
    <mergeCell ref="B28:N28"/>
    <mergeCell ref="C29:N29"/>
    <mergeCell ref="N21:Q21"/>
    <mergeCell ref="N22:Q22"/>
    <mergeCell ref="I21:M21"/>
    <mergeCell ref="I22:M22"/>
    <mergeCell ref="B21:H21"/>
    <mergeCell ref="B22:H22"/>
    <mergeCell ref="B23:D23"/>
    <mergeCell ref="E23:Q23"/>
    <mergeCell ref="B24:Q24"/>
    <mergeCell ref="C52:N54"/>
    <mergeCell ref="B41:B44"/>
    <mergeCell ref="C41:N41"/>
    <mergeCell ref="C42:N44"/>
    <mergeCell ref="C45:N45"/>
    <mergeCell ref="C47:N47"/>
    <mergeCell ref="C48:N48"/>
    <mergeCell ref="C50:N50"/>
    <mergeCell ref="O34:Q37"/>
    <mergeCell ref="B34:B37"/>
    <mergeCell ref="C38:N38"/>
    <mergeCell ref="C39:N39"/>
    <mergeCell ref="C40:N40"/>
    <mergeCell ref="B65:Q65"/>
    <mergeCell ref="O41:Q44"/>
    <mergeCell ref="O51:Q54"/>
    <mergeCell ref="C49:N49"/>
    <mergeCell ref="B57:Q57"/>
    <mergeCell ref="B60:Q60"/>
    <mergeCell ref="C46:N46"/>
    <mergeCell ref="B46:B50"/>
    <mergeCell ref="C34:N34"/>
    <mergeCell ref="C35:N37"/>
    <mergeCell ref="B39:B40"/>
    <mergeCell ref="B51:B54"/>
    <mergeCell ref="C51:N51"/>
  </mergeCells>
  <pageMargins left="0.59055118110236227" right="0.59055118110236227" top="0.27559055118110237" bottom="0.70866141732283472" header="0.31496062992125984" footer="0"/>
  <pageSetup paperSize="9" scale="64" fitToHeight="0" orientation="portrait" r:id="rId1"/>
  <headerFooter>
    <oddFooter>&amp;LNSQHS Standards Edition 2 Version 1.0 - Standard 2 Partnering with Consumers
Page &amp;P of &amp;N&amp;CPrinted copies are uncontrolled&amp;R&amp;G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61"/>
  <sheetViews>
    <sheetView zoomScaleNormal="100" workbookViewId="0"/>
  </sheetViews>
  <sheetFormatPr defaultColWidth="9.140625" defaultRowHeight="12.75" x14ac:dyDescent="0.2"/>
  <cols>
    <col min="1" max="1" width="2.7109375" style="171" customWidth="1"/>
    <col min="2" max="2" width="7.85546875" style="171" customWidth="1"/>
    <col min="3" max="4" width="7.7109375" style="171" customWidth="1"/>
    <col min="5" max="5" width="7.5703125" style="171" customWidth="1"/>
    <col min="6" max="6" width="8.42578125" style="171" customWidth="1"/>
    <col min="7" max="7" width="7.85546875" style="171" customWidth="1"/>
    <col min="8" max="9" width="7.5703125" style="171" customWidth="1"/>
    <col min="10" max="10" width="7.85546875" style="171" customWidth="1"/>
    <col min="11" max="11" width="8" style="171" customWidth="1"/>
    <col min="12" max="12" width="7.7109375" style="171" customWidth="1"/>
    <col min="13" max="13" width="9.42578125" style="171" customWidth="1"/>
    <col min="14" max="14" width="7.140625" style="171" customWidth="1"/>
    <col min="15" max="15" width="12.42578125" style="171" bestFit="1" customWidth="1"/>
    <col min="16" max="16" width="11.7109375" style="196" customWidth="1"/>
    <col min="17" max="17" width="15.5703125" style="171" customWidth="1"/>
    <col min="18" max="16384" width="9.140625" style="171"/>
  </cols>
  <sheetData>
    <row r="1" spans="1:17" x14ac:dyDescent="0.2">
      <c r="A1" s="169"/>
      <c r="B1" s="169"/>
      <c r="C1" s="169"/>
      <c r="D1" s="169"/>
      <c r="E1" s="169"/>
      <c r="F1" s="169"/>
      <c r="G1" s="169"/>
      <c r="H1" s="169"/>
      <c r="I1" s="169"/>
      <c r="J1" s="169"/>
      <c r="K1" s="169"/>
      <c r="L1" s="169"/>
      <c r="M1" s="169"/>
      <c r="N1" s="169"/>
      <c r="O1" s="169"/>
      <c r="P1" s="170"/>
      <c r="Q1" s="169"/>
    </row>
    <row r="2" spans="1:17" x14ac:dyDescent="0.2">
      <c r="A2" s="169"/>
      <c r="B2" s="169"/>
      <c r="C2" s="169"/>
      <c r="D2" s="169"/>
      <c r="E2" s="169"/>
      <c r="F2" s="169"/>
      <c r="G2" s="169"/>
      <c r="H2" s="169"/>
      <c r="I2" s="169"/>
      <c r="J2" s="169"/>
      <c r="K2" s="169"/>
      <c r="L2" s="169"/>
      <c r="M2" s="169"/>
      <c r="N2" s="169"/>
      <c r="O2" s="169"/>
      <c r="P2" s="170"/>
      <c r="Q2" s="169"/>
    </row>
    <row r="3" spans="1:17" x14ac:dyDescent="0.2">
      <c r="A3" s="169"/>
      <c r="B3" s="169"/>
      <c r="C3" s="169"/>
      <c r="D3" s="169"/>
      <c r="E3" s="169"/>
      <c r="F3" s="169"/>
      <c r="G3" s="169"/>
      <c r="H3" s="169"/>
      <c r="I3" s="169"/>
      <c r="J3" s="169"/>
      <c r="K3" s="169"/>
      <c r="L3" s="169"/>
      <c r="M3" s="169"/>
      <c r="N3" s="169"/>
      <c r="O3" s="169"/>
      <c r="P3" s="170"/>
      <c r="Q3" s="169"/>
    </row>
    <row r="4" spans="1:17" x14ac:dyDescent="0.2">
      <c r="A4" s="169"/>
      <c r="B4" s="169"/>
      <c r="C4" s="169"/>
      <c r="D4" s="169"/>
      <c r="E4" s="169"/>
      <c r="F4" s="169"/>
      <c r="G4" s="169"/>
      <c r="H4" s="169"/>
      <c r="I4" s="169"/>
      <c r="J4" s="169"/>
      <c r="K4" s="169"/>
      <c r="L4" s="169"/>
      <c r="M4" s="169"/>
      <c r="N4" s="169"/>
      <c r="O4" s="169"/>
      <c r="P4" s="170"/>
      <c r="Q4" s="169"/>
    </row>
    <row r="5" spans="1:17" x14ac:dyDescent="0.2">
      <c r="A5" s="169"/>
      <c r="B5" s="169"/>
      <c r="C5" s="169"/>
      <c r="D5" s="169"/>
      <c r="E5" s="169"/>
      <c r="F5" s="169"/>
      <c r="G5" s="169"/>
      <c r="H5" s="169"/>
      <c r="I5" s="169"/>
      <c r="J5" s="169"/>
      <c r="K5" s="169"/>
      <c r="L5" s="169"/>
      <c r="M5" s="169"/>
      <c r="N5" s="169"/>
      <c r="O5" s="169"/>
      <c r="P5" s="170"/>
      <c r="Q5" s="169"/>
    </row>
    <row r="6" spans="1:17" x14ac:dyDescent="0.2">
      <c r="A6" s="169"/>
      <c r="B6" s="169"/>
      <c r="C6" s="169"/>
      <c r="D6" s="169"/>
      <c r="E6" s="169"/>
      <c r="F6" s="169"/>
      <c r="G6" s="169"/>
      <c r="H6" s="169"/>
      <c r="I6" s="169"/>
      <c r="J6" s="169"/>
      <c r="K6" s="169"/>
      <c r="L6" s="169"/>
      <c r="M6" s="169"/>
      <c r="N6" s="169"/>
      <c r="O6" s="169"/>
      <c r="P6" s="170"/>
      <c r="Q6" s="169"/>
    </row>
    <row r="7" spans="1:17" x14ac:dyDescent="0.2">
      <c r="A7" s="169"/>
      <c r="B7" s="169"/>
      <c r="C7" s="169"/>
      <c r="D7" s="169"/>
      <c r="E7" s="169"/>
      <c r="F7" s="169"/>
      <c r="G7" s="169"/>
      <c r="H7" s="169"/>
      <c r="I7" s="169"/>
      <c r="J7" s="169"/>
      <c r="K7" s="169"/>
      <c r="L7" s="169"/>
      <c r="M7" s="169"/>
      <c r="N7" s="169"/>
      <c r="O7" s="169"/>
      <c r="P7" s="170"/>
      <c r="Q7" s="169"/>
    </row>
    <row r="8" spans="1:17" x14ac:dyDescent="0.2">
      <c r="A8" s="169"/>
      <c r="B8" s="169"/>
      <c r="C8" s="169"/>
      <c r="D8" s="169"/>
      <c r="E8" s="169"/>
      <c r="F8" s="169"/>
      <c r="G8" s="169"/>
      <c r="H8" s="169"/>
      <c r="I8" s="169"/>
      <c r="J8" s="169"/>
      <c r="K8" s="169"/>
      <c r="L8" s="169"/>
      <c r="M8" s="169"/>
      <c r="N8" s="169"/>
      <c r="O8" s="169"/>
      <c r="P8" s="170"/>
      <c r="Q8" s="169"/>
    </row>
    <row r="9" spans="1:17" x14ac:dyDescent="0.2">
      <c r="A9" s="169"/>
      <c r="B9" s="169"/>
      <c r="C9" s="169"/>
      <c r="D9" s="169"/>
      <c r="E9" s="169"/>
      <c r="F9" s="169"/>
      <c r="G9" s="169"/>
      <c r="H9" s="169"/>
      <c r="I9" s="169"/>
      <c r="J9" s="169"/>
      <c r="K9" s="169"/>
      <c r="L9" s="169"/>
      <c r="M9" s="169"/>
      <c r="N9" s="169"/>
      <c r="O9" s="169"/>
      <c r="P9" s="170"/>
      <c r="Q9" s="169"/>
    </row>
    <row r="10" spans="1:17" x14ac:dyDescent="0.2">
      <c r="A10" s="169"/>
      <c r="B10" s="169"/>
      <c r="C10" s="169"/>
      <c r="D10" s="169"/>
      <c r="E10" s="169"/>
      <c r="F10" s="169"/>
      <c r="G10" s="169"/>
      <c r="H10" s="169"/>
      <c r="I10" s="169"/>
      <c r="J10" s="169"/>
      <c r="K10" s="169"/>
      <c r="L10" s="169"/>
      <c r="M10" s="169"/>
      <c r="N10" s="169"/>
      <c r="O10" s="169"/>
      <c r="P10" s="170"/>
      <c r="Q10" s="169"/>
    </row>
    <row r="11" spans="1:17" x14ac:dyDescent="0.2">
      <c r="A11" s="169"/>
      <c r="B11" s="169"/>
      <c r="C11" s="169"/>
      <c r="D11" s="169"/>
      <c r="E11" s="169"/>
      <c r="F11" s="169"/>
      <c r="G11" s="169"/>
      <c r="H11" s="169"/>
      <c r="I11" s="169"/>
      <c r="J11" s="169"/>
      <c r="K11" s="169"/>
      <c r="L11" s="169"/>
      <c r="M11" s="169"/>
      <c r="N11" s="169"/>
      <c r="O11" s="169"/>
      <c r="P11" s="170"/>
      <c r="Q11" s="169"/>
    </row>
    <row r="12" spans="1:17" x14ac:dyDescent="0.2">
      <c r="A12" s="169"/>
      <c r="B12" s="169"/>
      <c r="C12" s="169"/>
      <c r="D12" s="169"/>
      <c r="E12" s="169"/>
      <c r="F12" s="169"/>
      <c r="G12" s="169"/>
      <c r="H12" s="169"/>
      <c r="I12" s="169"/>
      <c r="J12" s="169"/>
      <c r="K12" s="169"/>
      <c r="L12" s="169"/>
      <c r="M12" s="169"/>
      <c r="N12" s="169"/>
      <c r="O12" s="169"/>
      <c r="P12" s="170"/>
      <c r="Q12" s="169"/>
    </row>
    <row r="13" spans="1:17" x14ac:dyDescent="0.2">
      <c r="A13" s="169"/>
      <c r="B13" s="169"/>
      <c r="C13" s="169"/>
      <c r="D13" s="169"/>
      <c r="E13" s="169"/>
      <c r="F13" s="169"/>
      <c r="G13" s="169"/>
      <c r="H13" s="169"/>
      <c r="I13" s="169"/>
      <c r="J13" s="169"/>
      <c r="K13" s="169"/>
      <c r="L13" s="169"/>
      <c r="M13" s="169"/>
      <c r="N13" s="169"/>
      <c r="O13" s="169"/>
      <c r="P13" s="170"/>
      <c r="Q13" s="169"/>
    </row>
    <row r="14" spans="1:17" ht="14.25" x14ac:dyDescent="0.2">
      <c r="A14" s="169"/>
      <c r="B14" s="172"/>
      <c r="C14" s="169"/>
      <c r="D14" s="169"/>
      <c r="E14" s="169"/>
      <c r="F14" s="169"/>
      <c r="G14" s="169"/>
      <c r="H14" s="169"/>
      <c r="I14" s="169"/>
      <c r="J14" s="169"/>
      <c r="K14" s="169"/>
      <c r="L14" s="169"/>
      <c r="M14" s="169"/>
      <c r="N14" s="169"/>
      <c r="O14" s="173"/>
      <c r="P14" s="173"/>
      <c r="Q14" s="173"/>
    </row>
    <row r="15" spans="1:17" ht="14.25" x14ac:dyDescent="0.2">
      <c r="A15" s="169"/>
      <c r="B15" s="172"/>
      <c r="C15" s="169"/>
      <c r="D15" s="169"/>
      <c r="E15" s="169"/>
      <c r="F15" s="169"/>
      <c r="G15" s="169"/>
      <c r="H15" s="169"/>
      <c r="I15" s="169"/>
      <c r="J15" s="169"/>
      <c r="K15" s="169"/>
      <c r="L15" s="169"/>
      <c r="M15" s="169"/>
      <c r="N15" s="169"/>
      <c r="O15" s="173"/>
      <c r="P15" s="173"/>
      <c r="Q15" s="173"/>
    </row>
    <row r="16" spans="1:17" ht="15" x14ac:dyDescent="0.25">
      <c r="A16" s="169"/>
      <c r="B16" s="174"/>
      <c r="C16" s="169"/>
      <c r="D16" s="169"/>
      <c r="E16" s="169"/>
      <c r="F16" s="169"/>
      <c r="G16" s="169"/>
      <c r="H16" s="169"/>
      <c r="I16" s="169"/>
      <c r="J16" s="169"/>
      <c r="K16" s="169"/>
      <c r="L16" s="169"/>
      <c r="M16" s="169"/>
      <c r="N16" s="169"/>
      <c r="O16" s="173"/>
      <c r="P16" s="173"/>
      <c r="Q16" s="173"/>
    </row>
    <row r="17" spans="1:17" ht="14.25" x14ac:dyDescent="0.2">
      <c r="A17" s="169"/>
      <c r="B17" s="172"/>
      <c r="C17" s="169"/>
      <c r="D17" s="169"/>
      <c r="E17" s="169"/>
      <c r="F17" s="169"/>
      <c r="G17" s="169"/>
      <c r="H17" s="169"/>
      <c r="I17" s="169"/>
      <c r="J17" s="169"/>
      <c r="K17" s="169"/>
      <c r="L17" s="169"/>
      <c r="M17" s="169"/>
      <c r="N17" s="169"/>
      <c r="O17" s="173"/>
      <c r="P17" s="173"/>
      <c r="Q17" s="173"/>
    </row>
    <row r="18" spans="1:17" x14ac:dyDescent="0.2">
      <c r="A18" s="169"/>
      <c r="B18" s="169"/>
      <c r="C18" s="169"/>
      <c r="D18" s="169"/>
      <c r="E18" s="169"/>
      <c r="F18" s="169"/>
      <c r="G18" s="169"/>
      <c r="H18" s="169"/>
      <c r="I18" s="169"/>
      <c r="J18" s="169"/>
      <c r="K18" s="169"/>
      <c r="L18" s="169"/>
      <c r="M18" s="169"/>
      <c r="N18" s="169"/>
      <c r="O18" s="173"/>
      <c r="P18" s="173"/>
      <c r="Q18" s="173"/>
    </row>
    <row r="19" spans="1:17" x14ac:dyDescent="0.2">
      <c r="A19" s="169"/>
      <c r="B19" s="169"/>
      <c r="C19" s="169"/>
      <c r="D19" s="169"/>
      <c r="E19" s="169"/>
      <c r="F19" s="169"/>
      <c r="G19" s="169"/>
      <c r="H19" s="169"/>
      <c r="I19" s="169"/>
      <c r="J19" s="169"/>
      <c r="K19" s="169"/>
      <c r="L19" s="169"/>
      <c r="M19" s="169"/>
      <c r="N19" s="169"/>
      <c r="O19" s="173"/>
      <c r="P19" s="173"/>
      <c r="Q19" s="173"/>
    </row>
    <row r="20" spans="1:17" ht="13.5" thickBot="1" x14ac:dyDescent="0.25">
      <c r="A20" s="169"/>
      <c r="B20" s="169"/>
      <c r="C20" s="169"/>
      <c r="D20" s="169"/>
      <c r="E20" s="169"/>
      <c r="F20" s="169"/>
      <c r="G20" s="169"/>
      <c r="H20" s="169"/>
      <c r="I20" s="169"/>
      <c r="J20" s="169"/>
      <c r="K20" s="169"/>
      <c r="L20" s="169"/>
      <c r="M20" s="169"/>
      <c r="N20" s="169"/>
      <c r="O20" s="173"/>
      <c r="P20" s="173"/>
      <c r="Q20" s="173"/>
    </row>
    <row r="21" spans="1:17" ht="13.5" thickBot="1" x14ac:dyDescent="0.25">
      <c r="A21" s="169"/>
      <c r="B21" s="169"/>
      <c r="C21" s="169"/>
      <c r="D21" s="169"/>
      <c r="E21" s="169"/>
      <c r="F21" s="169"/>
      <c r="G21" s="169"/>
      <c r="H21" s="169"/>
      <c r="I21" s="169"/>
      <c r="J21" s="169"/>
      <c r="K21" s="169"/>
      <c r="L21" s="169"/>
      <c r="M21" s="169"/>
      <c r="N21" s="169"/>
      <c r="O21" s="173"/>
      <c r="P21" s="173"/>
      <c r="Q21" s="173"/>
    </row>
    <row r="22" spans="1:17" x14ac:dyDescent="0.2">
      <c r="A22" s="169"/>
      <c r="B22" s="757" t="s">
        <v>0</v>
      </c>
      <c r="C22" s="758"/>
      <c r="D22" s="758"/>
      <c r="E22" s="758"/>
      <c r="F22" s="758"/>
      <c r="G22" s="758"/>
      <c r="H22" s="759"/>
      <c r="I22" s="757" t="s">
        <v>1</v>
      </c>
      <c r="J22" s="758"/>
      <c r="K22" s="758"/>
      <c r="L22" s="758"/>
      <c r="M22" s="759"/>
      <c r="N22" s="757" t="s">
        <v>2</v>
      </c>
      <c r="O22" s="758"/>
      <c r="P22" s="758"/>
      <c r="Q22" s="759"/>
    </row>
    <row r="23" spans="1:17" ht="13.5" thickBot="1" x14ac:dyDescent="0.25">
      <c r="A23" s="169"/>
      <c r="B23" s="760" t="str">
        <f>_xlfn.CONCAT('Patient Collection'!B18:G18)</f>
        <v/>
      </c>
      <c r="C23" s="761"/>
      <c r="D23" s="761"/>
      <c r="E23" s="761"/>
      <c r="F23" s="761"/>
      <c r="G23" s="761"/>
      <c r="H23" s="762"/>
      <c r="I23" s="760" t="str">
        <f>_xlfn.CONCAT('Patient Collection'!H18:K18)</f>
        <v/>
      </c>
      <c r="J23" s="761"/>
      <c r="K23" s="761"/>
      <c r="L23" s="761"/>
      <c r="M23" s="762"/>
      <c r="N23" s="760" t="str">
        <f>_xlfn.CONCAT('Patient Collection'!L18:N18)</f>
        <v/>
      </c>
      <c r="O23" s="761"/>
      <c r="P23" s="761"/>
      <c r="Q23" s="762"/>
    </row>
    <row r="24" spans="1:17" x14ac:dyDescent="0.2">
      <c r="A24" s="169"/>
      <c r="B24" s="599" t="s">
        <v>10</v>
      </c>
      <c r="C24" s="763"/>
      <c r="D24" s="763"/>
      <c r="E24" s="763"/>
      <c r="F24" s="763"/>
      <c r="G24" s="767"/>
      <c r="H24" s="767"/>
      <c r="I24" s="767"/>
      <c r="J24" s="767"/>
      <c r="K24" s="767"/>
      <c r="L24" s="767"/>
      <c r="M24" s="767"/>
      <c r="N24" s="767"/>
      <c r="O24" s="767"/>
      <c r="P24" s="767"/>
      <c r="Q24" s="768"/>
    </row>
    <row r="25" spans="1:17" ht="13.5" thickBot="1" x14ac:dyDescent="0.25">
      <c r="A25" s="169"/>
      <c r="B25" s="764" t="str">
        <f>_xlfn.CONCAT('Patient Collection'!D19:N19)</f>
        <v/>
      </c>
      <c r="C25" s="765"/>
      <c r="D25" s="765"/>
      <c r="E25" s="765"/>
      <c r="F25" s="765"/>
      <c r="G25" s="765"/>
      <c r="H25" s="765"/>
      <c r="I25" s="765"/>
      <c r="J25" s="765"/>
      <c r="K25" s="765"/>
      <c r="L25" s="765"/>
      <c r="M25" s="765"/>
      <c r="N25" s="765"/>
      <c r="O25" s="765"/>
      <c r="P25" s="765"/>
      <c r="Q25" s="766"/>
    </row>
    <row r="26" spans="1:17" ht="13.5" thickBot="1" x14ac:dyDescent="0.25">
      <c r="A26" s="169"/>
      <c r="B26" s="169"/>
      <c r="C26" s="169"/>
      <c r="D26" s="169"/>
      <c r="E26" s="169"/>
      <c r="F26" s="169"/>
      <c r="G26" s="169"/>
      <c r="H26" s="169"/>
      <c r="I26" s="169"/>
      <c r="J26" s="169"/>
      <c r="K26" s="169"/>
      <c r="L26" s="169"/>
      <c r="M26" s="169"/>
      <c r="N26" s="169"/>
      <c r="O26" s="169"/>
      <c r="P26" s="170"/>
      <c r="Q26" s="169"/>
    </row>
    <row r="27" spans="1:17" ht="13.5" thickBot="1" x14ac:dyDescent="0.25">
      <c r="A27" s="169"/>
      <c r="B27" s="750" t="s">
        <v>26</v>
      </c>
      <c r="C27" s="751"/>
      <c r="D27" s="751"/>
      <c r="E27" s="751"/>
      <c r="F27" s="751"/>
      <c r="G27" s="751"/>
      <c r="H27" s="751"/>
      <c r="I27" s="751"/>
      <c r="J27" s="751"/>
      <c r="K27" s="751"/>
      <c r="L27" s="751"/>
      <c r="M27" s="751"/>
      <c r="N27" s="751"/>
      <c r="O27" s="751"/>
      <c r="P27" s="751"/>
      <c r="Q27" s="752"/>
    </row>
    <row r="28" spans="1:17" ht="13.5" thickBot="1" x14ac:dyDescent="0.25">
      <c r="A28" s="169"/>
      <c r="B28" s="169"/>
      <c r="C28" s="169"/>
      <c r="D28" s="169"/>
      <c r="E28" s="169"/>
      <c r="F28" s="169"/>
      <c r="G28" s="169"/>
      <c r="H28" s="169"/>
      <c r="I28" s="169"/>
      <c r="J28" s="169"/>
      <c r="K28" s="169"/>
      <c r="L28" s="169"/>
      <c r="M28" s="169"/>
      <c r="N28" s="169"/>
      <c r="O28" s="169"/>
      <c r="P28" s="170"/>
      <c r="Q28" s="169"/>
    </row>
    <row r="29" spans="1:17" ht="30" customHeight="1" thickBot="1" x14ac:dyDescent="0.25">
      <c r="A29" s="169"/>
      <c r="B29" s="770" t="s">
        <v>18</v>
      </c>
      <c r="C29" s="771"/>
      <c r="D29" s="771"/>
      <c r="E29" s="771"/>
      <c r="F29" s="771"/>
      <c r="G29" s="771"/>
      <c r="H29" s="771"/>
      <c r="I29" s="771"/>
      <c r="J29" s="771"/>
      <c r="K29" s="771"/>
      <c r="L29" s="771"/>
      <c r="M29" s="771"/>
      <c r="N29" s="771"/>
      <c r="O29" s="262" t="s">
        <v>21</v>
      </c>
      <c r="P29" s="263" t="s">
        <v>23</v>
      </c>
      <c r="Q29" s="264" t="s">
        <v>22</v>
      </c>
    </row>
    <row r="30" spans="1:17" ht="25.5" customHeight="1" x14ac:dyDescent="0.2">
      <c r="A30" s="169"/>
      <c r="B30" s="783">
        <v>1</v>
      </c>
      <c r="C30" s="780" t="s">
        <v>493</v>
      </c>
      <c r="D30" s="781"/>
      <c r="E30" s="781"/>
      <c r="F30" s="781"/>
      <c r="G30" s="781"/>
      <c r="H30" s="781"/>
      <c r="I30" s="781"/>
      <c r="J30" s="781"/>
      <c r="K30" s="781"/>
      <c r="L30" s="781"/>
      <c r="M30" s="781"/>
      <c r="N30" s="782"/>
      <c r="O30" s="281" t="str">
        <f>IF(Q30=0," ",SUM('Patient Collection'!AM41))</f>
        <v xml:space="preserve"> </v>
      </c>
      <c r="P30" s="279" t="str">
        <f>IF(Q30=0," ",SUM('Patient Collection'!AJ41))</f>
        <v xml:space="preserve"> </v>
      </c>
      <c r="Q30" s="280">
        <f>SUM('Patient Collection'!AL41)</f>
        <v>0</v>
      </c>
    </row>
    <row r="31" spans="1:17" ht="12.75" customHeight="1" x14ac:dyDescent="0.2">
      <c r="A31" s="169"/>
      <c r="B31" s="784"/>
      <c r="C31" s="753" t="s">
        <v>494</v>
      </c>
      <c r="D31" s="753"/>
      <c r="E31" s="753"/>
      <c r="F31" s="753"/>
      <c r="G31" s="753"/>
      <c r="H31" s="753"/>
      <c r="I31" s="753"/>
      <c r="J31" s="753"/>
      <c r="K31" s="753"/>
      <c r="L31" s="753"/>
      <c r="M31" s="753"/>
      <c r="N31" s="753"/>
      <c r="O31" s="355" t="str">
        <f>IF(Q31=0," ",SUM('Patient Collection'!AM29))</f>
        <v xml:space="preserve"> </v>
      </c>
      <c r="P31" s="356" t="str">
        <f>IF(Q31=0," ",SUM('Patient Collection'!AJ29))</f>
        <v xml:space="preserve"> </v>
      </c>
      <c r="Q31" s="357">
        <f>SUM('Patient Collection'!AL29)</f>
        <v>0</v>
      </c>
    </row>
    <row r="32" spans="1:17" x14ac:dyDescent="0.2">
      <c r="A32" s="169"/>
      <c r="B32" s="175">
        <v>1.1000000000000001</v>
      </c>
      <c r="C32" s="652" t="s">
        <v>495</v>
      </c>
      <c r="D32" s="754"/>
      <c r="E32" s="754"/>
      <c r="F32" s="754"/>
      <c r="G32" s="754"/>
      <c r="H32" s="754"/>
      <c r="I32" s="754"/>
      <c r="J32" s="754"/>
      <c r="K32" s="754"/>
      <c r="L32" s="754"/>
      <c r="M32" s="754"/>
      <c r="N32" s="754"/>
      <c r="O32" s="176" t="str">
        <f>IF(Q32=0," ",SUM('Patient Collection'!AM30))</f>
        <v xml:space="preserve"> </v>
      </c>
      <c r="P32" s="177" t="str">
        <f>IF(Q32=0," ",SUM('Patient Collection'!AJ30))</f>
        <v xml:space="preserve"> </v>
      </c>
      <c r="Q32" s="178">
        <f>SUM('Patient Collection'!AL30)</f>
        <v>0</v>
      </c>
    </row>
    <row r="33" spans="1:19" ht="25.5" customHeight="1" x14ac:dyDescent="0.2">
      <c r="A33" s="169"/>
      <c r="B33" s="755">
        <v>1.2</v>
      </c>
      <c r="C33" s="692" t="s">
        <v>496</v>
      </c>
      <c r="D33" s="769"/>
      <c r="E33" s="769"/>
      <c r="F33" s="769"/>
      <c r="G33" s="769"/>
      <c r="H33" s="769"/>
      <c r="I33" s="769"/>
      <c r="J33" s="769"/>
      <c r="K33" s="769"/>
      <c r="L33" s="769"/>
      <c r="M33" s="769"/>
      <c r="N33" s="769"/>
      <c r="O33" s="176" t="str">
        <f>IF(Q33=0," ",SUM('Patient Collection'!AM32))</f>
        <v xml:space="preserve"> </v>
      </c>
      <c r="P33" s="177" t="str">
        <f>IF(Q33=0," ",SUM('Patient Collection'!AJ32))</f>
        <v xml:space="preserve"> </v>
      </c>
      <c r="Q33" s="178">
        <f>SUM('Patient Collection'!AL32)</f>
        <v>0</v>
      </c>
    </row>
    <row r="34" spans="1:19" x14ac:dyDescent="0.2">
      <c r="A34" s="169"/>
      <c r="B34" s="755"/>
      <c r="C34" s="692" t="s">
        <v>497</v>
      </c>
      <c r="D34" s="769"/>
      <c r="E34" s="769"/>
      <c r="F34" s="769"/>
      <c r="G34" s="769"/>
      <c r="H34" s="769"/>
      <c r="I34" s="769"/>
      <c r="J34" s="769"/>
      <c r="K34" s="769"/>
      <c r="L34" s="769"/>
      <c r="M34" s="769"/>
      <c r="N34" s="769"/>
      <c r="O34" s="176" t="str">
        <f>IF(Q34=0," ",SUM('Patient Collection'!AM33))</f>
        <v xml:space="preserve"> </v>
      </c>
      <c r="P34" s="177" t="str">
        <f>IF(Q34=0," ",SUM('Patient Collection'!AJ33))</f>
        <v xml:space="preserve"> </v>
      </c>
      <c r="Q34" s="178">
        <f>SUM('Patient Collection'!AL33)</f>
        <v>0</v>
      </c>
    </row>
    <row r="35" spans="1:19" ht="25.5" customHeight="1" x14ac:dyDescent="0.2">
      <c r="A35" s="169"/>
      <c r="B35" s="755"/>
      <c r="C35" s="692" t="s">
        <v>498</v>
      </c>
      <c r="D35" s="769"/>
      <c r="E35" s="769"/>
      <c r="F35" s="769"/>
      <c r="G35" s="769"/>
      <c r="H35" s="769"/>
      <c r="I35" s="769"/>
      <c r="J35" s="769"/>
      <c r="K35" s="769"/>
      <c r="L35" s="769"/>
      <c r="M35" s="769"/>
      <c r="N35" s="769"/>
      <c r="O35" s="176" t="str">
        <f>IF(Q35=0," ",SUM('Patient Collection'!AM39))</f>
        <v xml:space="preserve"> </v>
      </c>
      <c r="P35" s="177" t="str">
        <f>IF(Q35=0," ",SUM('Patient Collection'!AJ39))</f>
        <v xml:space="preserve"> </v>
      </c>
      <c r="Q35" s="178">
        <f>SUM('Patient Collection'!AL39)</f>
        <v>0</v>
      </c>
    </row>
    <row r="36" spans="1:19" ht="25.5" customHeight="1" thickBot="1" x14ac:dyDescent="0.25">
      <c r="A36" s="169"/>
      <c r="B36" s="756"/>
      <c r="C36" s="778" t="s">
        <v>499</v>
      </c>
      <c r="D36" s="779"/>
      <c r="E36" s="779"/>
      <c r="F36" s="779"/>
      <c r="G36" s="779"/>
      <c r="H36" s="779"/>
      <c r="I36" s="779"/>
      <c r="J36" s="779"/>
      <c r="K36" s="779"/>
      <c r="L36" s="779"/>
      <c r="M36" s="779"/>
      <c r="N36" s="779"/>
      <c r="O36" s="179" t="str">
        <f>IF(Q36=0," ",SUM('Patient Collection'!AM40))</f>
        <v xml:space="preserve"> </v>
      </c>
      <c r="P36" s="180" t="str">
        <f>IF(Q36=0," ",SUM('Patient Collection'!AJ40))</f>
        <v xml:space="preserve"> </v>
      </c>
      <c r="Q36" s="181">
        <f>SUM('Patient Collection'!AL40)</f>
        <v>0</v>
      </c>
    </row>
    <row r="37" spans="1:19" x14ac:dyDescent="0.2">
      <c r="A37" s="169"/>
      <c r="B37" s="182">
        <v>2</v>
      </c>
      <c r="C37" s="638" t="s">
        <v>502</v>
      </c>
      <c r="D37" s="740"/>
      <c r="E37" s="740"/>
      <c r="F37" s="740"/>
      <c r="G37" s="740"/>
      <c r="H37" s="740"/>
      <c r="I37" s="740"/>
      <c r="J37" s="740"/>
      <c r="K37" s="740"/>
      <c r="L37" s="740"/>
      <c r="M37" s="740"/>
      <c r="N37" s="740"/>
      <c r="O37" s="358" t="str">
        <f>IF(Q37=0," ",SUM('Patient Collection'!AM42))</f>
        <v xml:space="preserve"> </v>
      </c>
      <c r="P37" s="359" t="str">
        <f>IF(Q37=0," ",SUM('Patient Collection'!AJ42))</f>
        <v xml:space="preserve"> </v>
      </c>
      <c r="Q37" s="360">
        <f>SUM('Patient Collection'!AL42)</f>
        <v>0</v>
      </c>
    </row>
    <row r="38" spans="1:19" x14ac:dyDescent="0.2">
      <c r="A38" s="169"/>
      <c r="B38" s="772">
        <v>2.1</v>
      </c>
      <c r="C38" s="415" t="s">
        <v>428</v>
      </c>
      <c r="D38" s="775"/>
      <c r="E38" s="775"/>
      <c r="F38" s="775"/>
      <c r="G38" s="775"/>
      <c r="H38" s="775"/>
      <c r="I38" s="775"/>
      <c r="J38" s="775"/>
      <c r="K38" s="775"/>
      <c r="L38" s="775"/>
      <c r="M38" s="775"/>
      <c r="N38" s="775"/>
      <c r="O38" s="186" t="str">
        <f>IF(Q38=0," ",SUM('Patient Collection'!AM44))</f>
        <v xml:space="preserve"> </v>
      </c>
      <c r="P38" s="187" t="str">
        <f>IF(Q38=0," ",SUM('Patient Collection'!AJ44))</f>
        <v xml:space="preserve"> </v>
      </c>
      <c r="Q38" s="188">
        <f>SUM('Patient Collection'!AL44)</f>
        <v>0</v>
      </c>
    </row>
    <row r="39" spans="1:19" x14ac:dyDescent="0.2">
      <c r="A39" s="169"/>
      <c r="B39" s="773"/>
      <c r="C39" s="415" t="s">
        <v>429</v>
      </c>
      <c r="D39" s="775"/>
      <c r="E39" s="775"/>
      <c r="F39" s="775"/>
      <c r="G39" s="775"/>
      <c r="H39" s="775"/>
      <c r="I39" s="775"/>
      <c r="J39" s="775"/>
      <c r="K39" s="775"/>
      <c r="L39" s="775"/>
      <c r="M39" s="775"/>
      <c r="N39" s="775"/>
      <c r="O39" s="186" t="str">
        <f>IF(Q39=0," ",SUM('Patient Collection'!AM45))</f>
        <v xml:space="preserve"> </v>
      </c>
      <c r="P39" s="187" t="str">
        <f>IF(Q39=0," ",SUM('Patient Collection'!AJ45))</f>
        <v xml:space="preserve"> </v>
      </c>
      <c r="Q39" s="188">
        <f>SUM('Patient Collection'!AL45)</f>
        <v>0</v>
      </c>
    </row>
    <row r="40" spans="1:19" ht="13.5" thickBot="1" x14ac:dyDescent="0.25">
      <c r="A40" s="169"/>
      <c r="B40" s="774"/>
      <c r="C40" s="776" t="s">
        <v>430</v>
      </c>
      <c r="D40" s="777"/>
      <c r="E40" s="777"/>
      <c r="F40" s="777"/>
      <c r="G40" s="777"/>
      <c r="H40" s="777"/>
      <c r="I40" s="777"/>
      <c r="J40" s="777"/>
      <c r="K40" s="777"/>
      <c r="L40" s="777"/>
      <c r="M40" s="777"/>
      <c r="N40" s="777"/>
      <c r="O40" s="189" t="str">
        <f>IF(Q40=0," ",SUM('Patient Collection'!AM46))</f>
        <v xml:space="preserve"> </v>
      </c>
      <c r="P40" s="190" t="str">
        <f>IF(Q40=0," ",SUM('Patient Collection'!AJ46))</f>
        <v xml:space="preserve"> </v>
      </c>
      <c r="Q40" s="191">
        <f>SUM('Patient Collection'!AL46)</f>
        <v>0</v>
      </c>
    </row>
    <row r="41" spans="1:19" s="289" customFormat="1" ht="13.5" thickBot="1" x14ac:dyDescent="0.25">
      <c r="B41" s="290"/>
      <c r="C41" s="291"/>
      <c r="D41" s="292"/>
      <c r="E41" s="292"/>
      <c r="F41" s="292"/>
      <c r="G41" s="292"/>
      <c r="H41" s="292"/>
      <c r="I41" s="292"/>
      <c r="J41" s="292"/>
      <c r="K41" s="292"/>
      <c r="L41" s="292"/>
      <c r="M41" s="292"/>
      <c r="N41" s="292"/>
      <c r="O41" s="293"/>
      <c r="P41" s="294"/>
      <c r="Q41" s="294"/>
    </row>
    <row r="42" spans="1:19" s="289" customFormat="1" ht="13.5" thickBot="1" x14ac:dyDescent="0.25">
      <c r="B42" s="302" t="s">
        <v>444</v>
      </c>
      <c r="C42" s="305"/>
      <c r="D42" s="305"/>
      <c r="E42" s="305"/>
      <c r="F42" s="305"/>
      <c r="G42" s="305"/>
      <c r="H42" s="305"/>
      <c r="I42" s="305"/>
      <c r="J42" s="305"/>
      <c r="K42" s="305"/>
      <c r="L42" s="305"/>
      <c r="M42" s="305"/>
      <c r="N42" s="305"/>
      <c r="O42" s="306"/>
      <c r="P42" s="307"/>
      <c r="Q42" s="308"/>
    </row>
    <row r="43" spans="1:19" x14ac:dyDescent="0.2">
      <c r="A43" s="169"/>
      <c r="B43" s="309">
        <v>3</v>
      </c>
      <c r="C43" s="636" t="s">
        <v>505</v>
      </c>
      <c r="D43" s="736"/>
      <c r="E43" s="736"/>
      <c r="F43" s="736"/>
      <c r="G43" s="736"/>
      <c r="H43" s="736"/>
      <c r="I43" s="736"/>
      <c r="J43" s="736"/>
      <c r="K43" s="736"/>
      <c r="L43" s="736"/>
      <c r="M43" s="736"/>
      <c r="N43" s="736"/>
      <c r="O43" s="310" t="str">
        <f>IF(Q43=0," ",SUM('Patient Collection'!AM49))</f>
        <v xml:space="preserve"> </v>
      </c>
      <c r="P43" s="311" t="str">
        <f>IF(Q43=0," ",SUM('Patient Collection'!AJ49))</f>
        <v xml:space="preserve"> </v>
      </c>
      <c r="Q43" s="312">
        <f>SUM('Patient Collection'!AL49)</f>
        <v>0</v>
      </c>
      <c r="S43" s="1"/>
    </row>
    <row r="44" spans="1:19" ht="13.5" thickBot="1" x14ac:dyDescent="0.25">
      <c r="A44" s="169"/>
      <c r="B44" s="313">
        <v>3.1</v>
      </c>
      <c r="C44" s="747" t="s">
        <v>456</v>
      </c>
      <c r="D44" s="748"/>
      <c r="E44" s="748"/>
      <c r="F44" s="748"/>
      <c r="G44" s="748"/>
      <c r="H44" s="748"/>
      <c r="I44" s="748"/>
      <c r="J44" s="748"/>
      <c r="K44" s="748"/>
      <c r="L44" s="748"/>
      <c r="M44" s="748"/>
      <c r="N44" s="748"/>
      <c r="O44" s="314" t="str">
        <f>IF(Q44=0," ",SUM('Patient Collection'!AM50))</f>
        <v xml:space="preserve"> </v>
      </c>
      <c r="P44" s="315" t="str">
        <f>IF(Q44=0," ",SUM('Patient Collection'!AJ50))</f>
        <v xml:space="preserve"> </v>
      </c>
      <c r="Q44" s="316">
        <f>SUM('Patient Collection'!AL50)</f>
        <v>0</v>
      </c>
    </row>
    <row r="45" spans="1:19" x14ac:dyDescent="0.2">
      <c r="A45" s="169"/>
      <c r="B45" s="182">
        <v>4</v>
      </c>
      <c r="C45" s="638" t="s">
        <v>457</v>
      </c>
      <c r="D45" s="740"/>
      <c r="E45" s="740"/>
      <c r="F45" s="740"/>
      <c r="G45" s="740"/>
      <c r="H45" s="740"/>
      <c r="I45" s="740"/>
      <c r="J45" s="740"/>
      <c r="K45" s="740"/>
      <c r="L45" s="740"/>
      <c r="M45" s="740"/>
      <c r="N45" s="740"/>
      <c r="O45" s="183" t="str">
        <f>IF(Q45=0," ",SUM('Patient Collection'!AM51))</f>
        <v xml:space="preserve"> </v>
      </c>
      <c r="P45" s="184" t="str">
        <f>IF(Q45=0," ",SUM('Patient Collection'!AJ51))</f>
        <v xml:space="preserve"> </v>
      </c>
      <c r="Q45" s="185">
        <f>SUM('Patient Collection'!AL51)</f>
        <v>0</v>
      </c>
    </row>
    <row r="46" spans="1:19" ht="25.5" customHeight="1" thickBot="1" x14ac:dyDescent="0.25">
      <c r="A46" s="169"/>
      <c r="B46" s="317">
        <v>4.0999999999999996</v>
      </c>
      <c r="C46" s="623" t="s">
        <v>465</v>
      </c>
      <c r="D46" s="744"/>
      <c r="E46" s="744"/>
      <c r="F46" s="744"/>
      <c r="G46" s="744"/>
      <c r="H46" s="744"/>
      <c r="I46" s="744"/>
      <c r="J46" s="744"/>
      <c r="K46" s="744"/>
      <c r="L46" s="744"/>
      <c r="M46" s="744"/>
      <c r="N46" s="744"/>
      <c r="O46" s="189" t="str">
        <f>IF(Q46=0," ",SUM('Patient Collection'!AM52))</f>
        <v xml:space="preserve"> </v>
      </c>
      <c r="P46" s="190" t="str">
        <f>IF(Q46=0," ",SUM('Patient Collection'!AJ52))</f>
        <v xml:space="preserve"> </v>
      </c>
      <c r="Q46" s="191">
        <f>SUM('Patient Collection'!AL52)</f>
        <v>0</v>
      </c>
    </row>
    <row r="47" spans="1:19" ht="13.5" thickBot="1" x14ac:dyDescent="0.25">
      <c r="A47" s="169"/>
      <c r="B47" s="192">
        <v>5</v>
      </c>
      <c r="C47" s="614" t="s">
        <v>458</v>
      </c>
      <c r="D47" s="738"/>
      <c r="E47" s="738"/>
      <c r="F47" s="738"/>
      <c r="G47" s="738"/>
      <c r="H47" s="738"/>
      <c r="I47" s="738"/>
      <c r="J47" s="738"/>
      <c r="K47" s="738"/>
      <c r="L47" s="738"/>
      <c r="M47" s="738"/>
      <c r="N47" s="738"/>
      <c r="O47" s="193" t="str">
        <f>IF(Q47=0," ",SUM('Patient Collection'!AM53))</f>
        <v xml:space="preserve"> </v>
      </c>
      <c r="P47" s="194" t="str">
        <f>IF(Q47=0," ",SUM('Patient Collection'!AJ53))</f>
        <v xml:space="preserve"> </v>
      </c>
      <c r="Q47" s="195">
        <f>SUM('Patient Collection'!AL53)</f>
        <v>0</v>
      </c>
    </row>
    <row r="48" spans="1:19" x14ac:dyDescent="0.2">
      <c r="A48" s="169"/>
      <c r="B48" s="169"/>
      <c r="C48" s="169"/>
      <c r="D48" s="169"/>
      <c r="E48" s="169"/>
      <c r="F48" s="169"/>
      <c r="G48" s="169"/>
      <c r="H48" s="169"/>
      <c r="I48" s="169"/>
      <c r="J48" s="169"/>
      <c r="K48" s="169"/>
      <c r="L48" s="169"/>
      <c r="M48" s="169"/>
      <c r="N48" s="169"/>
      <c r="O48" s="173"/>
      <c r="P48" s="173"/>
      <c r="Q48" s="173"/>
    </row>
    <row r="49" spans="1:17" x14ac:dyDescent="0.2">
      <c r="A49" s="169"/>
      <c r="B49" s="749" t="s">
        <v>536</v>
      </c>
      <c r="C49" s="749"/>
      <c r="D49" s="749"/>
      <c r="E49" s="749"/>
      <c r="F49" s="749"/>
      <c r="G49" s="749"/>
      <c r="H49" s="749"/>
      <c r="I49" s="749"/>
      <c r="J49" s="749"/>
      <c r="K49" s="749"/>
      <c r="L49" s="749"/>
      <c r="M49" s="749"/>
      <c r="N49" s="749"/>
      <c r="O49" s="749"/>
      <c r="P49" s="749"/>
      <c r="Q49" s="749"/>
    </row>
    <row r="50" spans="1:17" x14ac:dyDescent="0.2">
      <c r="A50" s="169"/>
      <c r="B50" s="5"/>
      <c r="C50" s="169"/>
      <c r="D50" s="169"/>
      <c r="E50" s="169"/>
      <c r="F50" s="169"/>
      <c r="G50" s="169"/>
      <c r="H50" s="169"/>
      <c r="I50" s="169"/>
      <c r="J50" s="169"/>
      <c r="K50" s="169"/>
      <c r="L50" s="169"/>
      <c r="M50" s="169"/>
      <c r="N50" s="169"/>
      <c r="O50" s="169"/>
      <c r="P50" s="169"/>
      <c r="Q50" s="169"/>
    </row>
    <row r="51" spans="1:17" ht="13.5" thickBot="1" x14ac:dyDescent="0.25">
      <c r="A51" s="169"/>
      <c r="B51" s="169"/>
      <c r="C51" s="169"/>
      <c r="D51" s="169"/>
      <c r="E51" s="169"/>
      <c r="F51" s="169"/>
      <c r="G51" s="169"/>
      <c r="H51" s="169"/>
      <c r="I51" s="169"/>
      <c r="J51" s="169"/>
      <c r="K51" s="169"/>
      <c r="L51" s="169"/>
      <c r="M51" s="169"/>
      <c r="N51" s="169"/>
      <c r="O51" s="169"/>
      <c r="P51" s="170"/>
      <c r="Q51" s="169"/>
    </row>
    <row r="52" spans="1:17" s="197" customFormat="1" ht="27.75" customHeight="1" x14ac:dyDescent="0.25">
      <c r="A52" s="218"/>
      <c r="B52" s="741" t="s">
        <v>390</v>
      </c>
      <c r="C52" s="742"/>
      <c r="D52" s="742"/>
      <c r="E52" s="742"/>
      <c r="F52" s="742"/>
      <c r="G52" s="742"/>
      <c r="H52" s="742"/>
      <c r="I52" s="742"/>
      <c r="J52" s="742"/>
      <c r="K52" s="742"/>
      <c r="L52" s="742"/>
      <c r="M52" s="742"/>
      <c r="N52" s="742"/>
      <c r="O52" s="742"/>
      <c r="P52" s="742"/>
      <c r="Q52" s="743"/>
    </row>
    <row r="53" spans="1:17" s="197" customFormat="1" ht="67.5" customHeight="1" thickBot="1" x14ac:dyDescent="0.3">
      <c r="A53" s="218"/>
      <c r="B53" s="608" t="s">
        <v>538</v>
      </c>
      <c r="C53" s="745"/>
      <c r="D53" s="745"/>
      <c r="E53" s="745"/>
      <c r="F53" s="745"/>
      <c r="G53" s="745"/>
      <c r="H53" s="745"/>
      <c r="I53" s="745"/>
      <c r="J53" s="745"/>
      <c r="K53" s="745"/>
      <c r="L53" s="745"/>
      <c r="M53" s="745"/>
      <c r="N53" s="745"/>
      <c r="O53" s="745"/>
      <c r="P53" s="745"/>
      <c r="Q53" s="746"/>
    </row>
    <row r="54" spans="1:17" s="197" customFormat="1" x14ac:dyDescent="0.2">
      <c r="A54" s="218"/>
      <c r="B54" s="169"/>
      <c r="C54" s="169"/>
      <c r="D54" s="169"/>
      <c r="E54" s="169"/>
      <c r="F54" s="169"/>
      <c r="G54" s="169"/>
      <c r="H54" s="169"/>
      <c r="I54" s="169"/>
      <c r="J54" s="169"/>
      <c r="K54" s="169"/>
      <c r="L54" s="169"/>
      <c r="M54" s="169"/>
      <c r="N54" s="169"/>
      <c r="O54" s="173"/>
      <c r="P54" s="218"/>
      <c r="Q54" s="218"/>
    </row>
    <row r="55" spans="1:17" s="197" customFormat="1" x14ac:dyDescent="0.2">
      <c r="A55" s="218"/>
      <c r="B55" s="169"/>
      <c r="C55" s="169"/>
      <c r="D55" s="169"/>
      <c r="E55" s="169"/>
      <c r="F55" s="169"/>
      <c r="G55" s="169"/>
      <c r="H55" s="169"/>
      <c r="I55" s="169"/>
      <c r="J55" s="169"/>
      <c r="K55" s="169"/>
      <c r="L55" s="169"/>
      <c r="M55" s="169"/>
      <c r="N55" s="169"/>
      <c r="O55" s="173"/>
      <c r="P55" s="218"/>
      <c r="Q55" s="218"/>
    </row>
    <row r="56" spans="1:17" s="197" customFormat="1" ht="14.25" customHeight="1" x14ac:dyDescent="0.25">
      <c r="A56" s="218"/>
      <c r="B56" s="739" t="s">
        <v>258</v>
      </c>
      <c r="C56" s="739"/>
      <c r="D56" s="739"/>
      <c r="E56" s="739"/>
      <c r="F56" s="739"/>
      <c r="G56" s="739"/>
      <c r="H56" s="739"/>
      <c r="I56" s="739"/>
      <c r="J56" s="739"/>
      <c r="K56" s="739"/>
      <c r="L56" s="739"/>
      <c r="M56" s="739"/>
      <c r="N56" s="739"/>
      <c r="O56" s="739"/>
      <c r="P56" s="739"/>
      <c r="Q56" s="739"/>
    </row>
    <row r="57" spans="1:17" s="197" customFormat="1" x14ac:dyDescent="0.2">
      <c r="A57" s="218"/>
      <c r="B57" s="169"/>
      <c r="C57" s="169"/>
      <c r="D57" s="169"/>
      <c r="E57" s="169"/>
      <c r="F57" s="169"/>
      <c r="G57" s="169"/>
      <c r="H57" s="169"/>
      <c r="I57" s="169"/>
      <c r="J57" s="169"/>
      <c r="K57" s="169"/>
      <c r="L57" s="169"/>
      <c r="M57" s="169"/>
      <c r="N57" s="169"/>
      <c r="O57" s="173"/>
      <c r="P57" s="218"/>
      <c r="Q57" s="218"/>
    </row>
    <row r="58" spans="1:17" s="197" customFormat="1" x14ac:dyDescent="0.2">
      <c r="A58" s="218"/>
      <c r="B58" s="169"/>
      <c r="C58" s="169"/>
      <c r="D58" s="169"/>
      <c r="E58" s="169"/>
      <c r="F58" s="169"/>
      <c r="G58" s="169"/>
      <c r="H58" s="169"/>
      <c r="I58" s="169"/>
      <c r="J58" s="169"/>
      <c r="K58" s="169"/>
      <c r="L58" s="169"/>
      <c r="M58" s="169"/>
      <c r="N58" s="169"/>
      <c r="O58" s="173"/>
      <c r="P58" s="218"/>
      <c r="Q58" s="218"/>
    </row>
    <row r="59" spans="1:17" s="197" customFormat="1" x14ac:dyDescent="0.2">
      <c r="A59" s="218"/>
      <c r="B59" s="169"/>
      <c r="C59" s="169"/>
      <c r="D59" s="169"/>
      <c r="E59" s="169"/>
      <c r="F59" s="169"/>
      <c r="G59" s="169"/>
      <c r="H59" s="169"/>
      <c r="I59" s="169"/>
      <c r="J59" s="169"/>
      <c r="K59" s="169"/>
      <c r="L59" s="169"/>
      <c r="M59" s="169"/>
      <c r="N59" s="169"/>
      <c r="O59" s="173"/>
      <c r="P59" s="218"/>
      <c r="Q59" s="218"/>
    </row>
    <row r="60" spans="1:17" s="197" customFormat="1" x14ac:dyDescent="0.2">
      <c r="A60" s="218"/>
      <c r="B60" s="169"/>
      <c r="C60" s="169"/>
      <c r="D60" s="169"/>
      <c r="E60" s="169"/>
      <c r="F60" s="169"/>
      <c r="G60" s="169"/>
      <c r="H60" s="169"/>
      <c r="I60" s="169"/>
      <c r="J60" s="169"/>
      <c r="K60" s="169"/>
      <c r="L60" s="169"/>
      <c r="M60" s="169"/>
      <c r="N60" s="169"/>
      <c r="O60" s="173"/>
      <c r="P60" s="218"/>
      <c r="Q60" s="218"/>
    </row>
    <row r="61" spans="1:17" s="197" customFormat="1" ht="105" customHeight="1" x14ac:dyDescent="0.25">
      <c r="A61" s="218"/>
      <c r="B61" s="422" t="s">
        <v>539</v>
      </c>
      <c r="C61" s="737"/>
      <c r="D61" s="737"/>
      <c r="E61" s="737"/>
      <c r="F61" s="737"/>
      <c r="G61" s="737"/>
      <c r="H61" s="737"/>
      <c r="I61" s="737"/>
      <c r="J61" s="737"/>
      <c r="K61" s="737"/>
      <c r="L61" s="737"/>
      <c r="M61" s="737"/>
      <c r="N61" s="737"/>
      <c r="O61" s="737"/>
      <c r="P61" s="737"/>
      <c r="Q61" s="737"/>
    </row>
  </sheetData>
  <mergeCells count="35">
    <mergeCell ref="B29:N29"/>
    <mergeCell ref="B38:B40"/>
    <mergeCell ref="C37:N37"/>
    <mergeCell ref="C38:N38"/>
    <mergeCell ref="C39:N39"/>
    <mergeCell ref="C40:N40"/>
    <mergeCell ref="C36:N36"/>
    <mergeCell ref="C30:N30"/>
    <mergeCell ref="B30:B31"/>
    <mergeCell ref="B27:Q27"/>
    <mergeCell ref="C31:N31"/>
    <mergeCell ref="C32:N32"/>
    <mergeCell ref="B33:B36"/>
    <mergeCell ref="N22:Q22"/>
    <mergeCell ref="N23:Q23"/>
    <mergeCell ref="I22:M22"/>
    <mergeCell ref="I23:M23"/>
    <mergeCell ref="B22:H22"/>
    <mergeCell ref="B23:H23"/>
    <mergeCell ref="B24:F24"/>
    <mergeCell ref="B25:Q25"/>
    <mergeCell ref="G24:Q24"/>
    <mergeCell ref="C33:N33"/>
    <mergeCell ref="C34:N34"/>
    <mergeCell ref="C35:N35"/>
    <mergeCell ref="C43:N43"/>
    <mergeCell ref="B61:Q61"/>
    <mergeCell ref="C47:N47"/>
    <mergeCell ref="B56:Q56"/>
    <mergeCell ref="C45:N45"/>
    <mergeCell ref="B52:Q52"/>
    <mergeCell ref="C46:N46"/>
    <mergeCell ref="B53:Q53"/>
    <mergeCell ref="C44:N44"/>
    <mergeCell ref="B49:Q49"/>
  </mergeCells>
  <pageMargins left="0.39370078740157483" right="0.39370078740157483" top="0.39370078740157483" bottom="0.70866141732283472" header="0.31496062992125984" footer="0"/>
  <pageSetup paperSize="9" scale="67" fitToHeight="0" orientation="portrait" r:id="rId1"/>
  <headerFooter>
    <oddFooter>&amp;LNSQHS Standards Edition 2 Version 1.0 - Standard 2 Partnering with Consumers
Page &amp;P of &amp;N&amp;CPrinted copies are uncontrolled&amp;R&amp;G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zoomScaleNormal="100" workbookViewId="0"/>
  </sheetViews>
  <sheetFormatPr defaultColWidth="9.140625" defaultRowHeight="12.75" x14ac:dyDescent="0.25"/>
  <cols>
    <col min="1" max="1" width="2.7109375" style="221" customWidth="1"/>
    <col min="2" max="3" width="20.7109375" style="221" customWidth="1"/>
    <col min="4" max="4" width="10.7109375" style="255" customWidth="1"/>
    <col min="5" max="5" width="50.7109375" style="221" customWidth="1"/>
    <col min="6" max="6" width="34.7109375" style="255" customWidth="1"/>
    <col min="7" max="7" width="45.5703125" style="221" customWidth="1"/>
    <col min="8" max="8" width="13.140625" style="221" customWidth="1"/>
    <col min="9" max="9" width="83.85546875" style="221" customWidth="1"/>
    <col min="10" max="10" width="13.28515625" style="221" customWidth="1"/>
    <col min="11" max="11" width="50.7109375" style="221" customWidth="1"/>
    <col min="12" max="12" width="45.7109375" style="221" customWidth="1"/>
    <col min="13" max="16384" width="9.140625" style="221"/>
  </cols>
  <sheetData>
    <row r="1" spans="1:12" x14ac:dyDescent="0.25">
      <c r="A1" s="219"/>
      <c r="B1" s="219"/>
      <c r="C1" s="219"/>
      <c r="D1" s="220"/>
      <c r="E1" s="219"/>
      <c r="F1" s="220"/>
      <c r="G1" s="219"/>
      <c r="H1" s="219"/>
      <c r="I1" s="219"/>
      <c r="J1" s="219"/>
      <c r="K1" s="219"/>
      <c r="L1" s="219"/>
    </row>
    <row r="2" spans="1:12" x14ac:dyDescent="0.25">
      <c r="A2" s="219"/>
      <c r="B2" s="219"/>
      <c r="C2" s="219"/>
      <c r="D2" s="220"/>
      <c r="E2" s="219"/>
      <c r="F2" s="220"/>
      <c r="G2" s="219"/>
      <c r="H2" s="219"/>
      <c r="I2" s="219"/>
      <c r="J2" s="219"/>
      <c r="K2" s="219"/>
      <c r="L2" s="219"/>
    </row>
    <row r="3" spans="1:12" x14ac:dyDescent="0.25">
      <c r="A3" s="219"/>
      <c r="B3" s="219"/>
      <c r="C3" s="219"/>
      <c r="D3" s="220"/>
      <c r="E3" s="219"/>
      <c r="F3" s="220"/>
      <c r="G3" s="219"/>
      <c r="H3" s="219"/>
      <c r="I3" s="219"/>
      <c r="J3" s="219"/>
      <c r="K3" s="219"/>
      <c r="L3" s="219"/>
    </row>
    <row r="4" spans="1:12" x14ac:dyDescent="0.25">
      <c r="A4" s="219"/>
      <c r="B4" s="219"/>
      <c r="C4" s="219"/>
      <c r="D4" s="220"/>
      <c r="E4" s="219"/>
      <c r="F4" s="220"/>
      <c r="G4" s="219"/>
      <c r="H4" s="219"/>
      <c r="I4" s="219"/>
      <c r="J4" s="219"/>
      <c r="K4" s="219"/>
      <c r="L4" s="219"/>
    </row>
    <row r="5" spans="1:12" x14ac:dyDescent="0.25">
      <c r="A5" s="219"/>
      <c r="B5" s="219"/>
      <c r="C5" s="219"/>
      <c r="D5" s="220"/>
      <c r="E5" s="219"/>
      <c r="F5" s="220"/>
      <c r="G5" s="219"/>
      <c r="H5" s="219"/>
      <c r="I5" s="219"/>
      <c r="J5" s="219"/>
      <c r="K5" s="219"/>
      <c r="L5" s="219"/>
    </row>
    <row r="6" spans="1:12" x14ac:dyDescent="0.25">
      <c r="A6" s="219"/>
      <c r="B6" s="219"/>
      <c r="C6" s="219"/>
      <c r="D6" s="220"/>
      <c r="E6" s="219"/>
      <c r="F6" s="220"/>
      <c r="G6" s="219"/>
      <c r="H6" s="219"/>
      <c r="I6" s="219"/>
      <c r="J6" s="219"/>
      <c r="K6" s="219"/>
      <c r="L6" s="219"/>
    </row>
    <row r="7" spans="1:12" x14ac:dyDescent="0.25">
      <c r="A7" s="219"/>
      <c r="B7" s="219"/>
      <c r="C7" s="219"/>
      <c r="D7" s="220"/>
      <c r="E7" s="219"/>
      <c r="F7" s="220"/>
      <c r="G7" s="219"/>
      <c r="H7" s="219"/>
      <c r="I7" s="219"/>
      <c r="J7" s="219"/>
      <c r="K7" s="219"/>
      <c r="L7" s="219"/>
    </row>
    <row r="8" spans="1:12" x14ac:dyDescent="0.25">
      <c r="A8" s="219"/>
      <c r="B8" s="219"/>
      <c r="C8" s="219"/>
      <c r="D8" s="220"/>
      <c r="E8" s="219"/>
      <c r="F8" s="220"/>
      <c r="G8" s="219"/>
      <c r="H8" s="219"/>
      <c r="I8" s="219"/>
      <c r="J8" s="219"/>
      <c r="K8" s="219"/>
      <c r="L8" s="219"/>
    </row>
    <row r="9" spans="1:12" ht="14.25" x14ac:dyDescent="0.25">
      <c r="A9" s="219"/>
      <c r="B9" s="222"/>
      <c r="C9" s="219"/>
      <c r="D9" s="220"/>
      <c r="E9" s="219"/>
      <c r="F9" s="220"/>
      <c r="G9" s="219"/>
      <c r="H9" s="219"/>
      <c r="I9" s="219"/>
      <c r="J9" s="219"/>
      <c r="K9" s="219"/>
      <c r="L9" s="219"/>
    </row>
    <row r="10" spans="1:12" ht="14.25" x14ac:dyDescent="0.25">
      <c r="A10" s="219"/>
      <c r="B10" s="222"/>
      <c r="C10" s="219"/>
      <c r="D10" s="220"/>
      <c r="E10" s="219"/>
      <c r="F10" s="220"/>
      <c r="G10" s="219"/>
      <c r="H10" s="219"/>
      <c r="I10" s="219"/>
      <c r="J10" s="219"/>
      <c r="K10" s="219"/>
      <c r="L10" s="219"/>
    </row>
    <row r="11" spans="1:12" ht="15" x14ac:dyDescent="0.25">
      <c r="A11" s="219"/>
      <c r="B11" s="223"/>
      <c r="C11" s="219"/>
      <c r="D11" s="220"/>
      <c r="E11" s="219"/>
      <c r="F11" s="220"/>
      <c r="G11" s="219"/>
      <c r="H11" s="219"/>
      <c r="I11" s="219"/>
      <c r="J11" s="219"/>
      <c r="K11" s="219"/>
      <c r="L11" s="219"/>
    </row>
    <row r="12" spans="1:12" ht="14.25" x14ac:dyDescent="0.25">
      <c r="A12" s="219"/>
      <c r="B12" s="222"/>
      <c r="C12" s="219"/>
      <c r="D12" s="220"/>
      <c r="E12" s="219"/>
      <c r="F12" s="220"/>
      <c r="G12" s="219"/>
      <c r="H12" s="219"/>
      <c r="I12" s="219"/>
      <c r="J12" s="219"/>
      <c r="K12" s="219"/>
      <c r="L12" s="219"/>
    </row>
    <row r="13" spans="1:12" x14ac:dyDescent="0.25">
      <c r="A13" s="219"/>
      <c r="B13" s="219"/>
      <c r="C13" s="219"/>
      <c r="D13" s="220"/>
      <c r="E13" s="219"/>
      <c r="F13" s="220"/>
      <c r="G13" s="219"/>
      <c r="H13" s="219"/>
      <c r="I13" s="219"/>
      <c r="J13" s="219"/>
      <c r="K13" s="219"/>
      <c r="L13" s="219"/>
    </row>
    <row r="14" spans="1:12" x14ac:dyDescent="0.25">
      <c r="A14" s="219"/>
      <c r="B14" s="219"/>
      <c r="C14" s="219"/>
      <c r="D14" s="220"/>
      <c r="E14" s="219"/>
      <c r="F14" s="220"/>
      <c r="G14" s="219"/>
      <c r="H14" s="219"/>
      <c r="I14" s="219"/>
      <c r="J14" s="219"/>
      <c r="K14" s="219"/>
      <c r="L14" s="219"/>
    </row>
    <row r="15" spans="1:12" x14ac:dyDescent="0.25">
      <c r="A15" s="219"/>
      <c r="B15" s="219"/>
      <c r="C15" s="219"/>
      <c r="D15" s="220"/>
      <c r="E15" s="219"/>
      <c r="F15" s="220"/>
      <c r="G15" s="219"/>
      <c r="H15" s="219"/>
      <c r="I15" s="219"/>
      <c r="J15" s="219"/>
      <c r="K15" s="219"/>
      <c r="L15" s="219"/>
    </row>
    <row r="16" spans="1:12" x14ac:dyDescent="0.25">
      <c r="A16" s="219"/>
      <c r="B16" s="219"/>
      <c r="C16" s="219"/>
      <c r="D16" s="220"/>
      <c r="E16" s="219"/>
      <c r="F16" s="220"/>
      <c r="G16" s="219"/>
      <c r="H16" s="219"/>
      <c r="I16" s="219"/>
      <c r="J16" s="219"/>
      <c r="K16" s="219"/>
      <c r="L16" s="219"/>
    </row>
    <row r="17" spans="1:12" x14ac:dyDescent="0.25">
      <c r="A17" s="219"/>
      <c r="B17" s="343" t="s">
        <v>512</v>
      </c>
      <c r="C17" s="219"/>
      <c r="D17" s="220"/>
      <c r="E17" s="219"/>
      <c r="F17" s="220"/>
      <c r="G17" s="219"/>
      <c r="H17" s="219"/>
      <c r="I17" s="219"/>
      <c r="J17" s="219"/>
      <c r="K17" s="219"/>
      <c r="L17" s="219"/>
    </row>
    <row r="18" spans="1:12" x14ac:dyDescent="0.25">
      <c r="A18" s="219"/>
      <c r="B18" s="224" t="s">
        <v>66</v>
      </c>
      <c r="C18" s="219"/>
      <c r="D18" s="220"/>
      <c r="E18" s="219"/>
      <c r="F18" s="220"/>
      <c r="G18" s="219"/>
      <c r="H18" s="219"/>
      <c r="I18" s="219"/>
      <c r="J18" s="219"/>
      <c r="K18" s="219"/>
      <c r="L18" s="219"/>
    </row>
    <row r="19" spans="1:12" x14ac:dyDescent="0.25">
      <c r="A19" s="219"/>
      <c r="B19" s="219"/>
      <c r="C19" s="219"/>
      <c r="D19" s="220"/>
      <c r="E19" s="219"/>
      <c r="F19" s="220"/>
      <c r="G19" s="219"/>
      <c r="H19" s="219"/>
      <c r="I19" s="219"/>
      <c r="J19" s="219"/>
      <c r="K19" s="219"/>
      <c r="L19" s="219"/>
    </row>
    <row r="20" spans="1:12" x14ac:dyDescent="0.25">
      <c r="A20" s="219"/>
      <c r="B20" s="219"/>
      <c r="C20" s="219"/>
      <c r="D20" s="220"/>
      <c r="E20" s="219"/>
      <c r="F20" s="220"/>
      <c r="G20" s="219"/>
      <c r="H20" s="219"/>
      <c r="I20" s="219"/>
      <c r="J20" s="219"/>
      <c r="K20" s="219"/>
      <c r="L20" s="219"/>
    </row>
    <row r="21" spans="1:12" s="229" customFormat="1" ht="25.5" x14ac:dyDescent="0.25">
      <c r="A21" s="219"/>
      <c r="B21" s="225" t="s">
        <v>182</v>
      </c>
      <c r="C21" s="225" t="s">
        <v>183</v>
      </c>
      <c r="D21" s="225" t="s">
        <v>184</v>
      </c>
      <c r="E21" s="225" t="s">
        <v>185</v>
      </c>
      <c r="F21" s="226" t="s">
        <v>186</v>
      </c>
      <c r="G21" s="226" t="s">
        <v>187</v>
      </c>
      <c r="H21" s="227" t="s">
        <v>188</v>
      </c>
      <c r="I21" s="227" t="s">
        <v>189</v>
      </c>
      <c r="J21" s="227" t="s">
        <v>190</v>
      </c>
      <c r="K21" s="228" t="s">
        <v>191</v>
      </c>
      <c r="L21" s="228" t="s">
        <v>192</v>
      </c>
    </row>
    <row r="22" spans="1:12" s="229" customFormat="1" ht="395.25" x14ac:dyDescent="0.25">
      <c r="A22" s="219"/>
      <c r="B22" s="789" t="s">
        <v>193</v>
      </c>
      <c r="C22" s="789" t="s">
        <v>194</v>
      </c>
      <c r="D22" s="792">
        <v>2.1</v>
      </c>
      <c r="E22" s="789" t="s">
        <v>195</v>
      </c>
      <c r="F22" s="258" t="s">
        <v>432</v>
      </c>
      <c r="G22" s="258" t="s">
        <v>431</v>
      </c>
      <c r="H22" s="231" t="s">
        <v>196</v>
      </c>
      <c r="I22" s="326" t="s">
        <v>524</v>
      </c>
      <c r="J22" s="232" t="s">
        <v>334</v>
      </c>
      <c r="K22" s="233"/>
      <c r="L22" s="297"/>
    </row>
    <row r="23" spans="1:12" s="229" customFormat="1" ht="333" customHeight="1" x14ac:dyDescent="0.25">
      <c r="A23" s="219"/>
      <c r="B23" s="790"/>
      <c r="C23" s="790"/>
      <c r="D23" s="793"/>
      <c r="E23" s="790"/>
      <c r="F23" s="808" t="s">
        <v>242</v>
      </c>
      <c r="G23" s="808" t="s">
        <v>243</v>
      </c>
      <c r="H23" s="810" t="s">
        <v>196</v>
      </c>
      <c r="I23" s="234" t="s">
        <v>297</v>
      </c>
      <c r="J23" s="235" t="s">
        <v>298</v>
      </c>
      <c r="K23" s="804"/>
      <c r="L23" s="806"/>
    </row>
    <row r="24" spans="1:12" s="229" customFormat="1" ht="165.75" x14ac:dyDescent="0.25">
      <c r="A24" s="219"/>
      <c r="B24" s="790"/>
      <c r="C24" s="790"/>
      <c r="D24" s="793"/>
      <c r="E24" s="790"/>
      <c r="F24" s="809"/>
      <c r="G24" s="809"/>
      <c r="H24" s="811"/>
      <c r="I24" s="236" t="s">
        <v>525</v>
      </c>
      <c r="J24" s="237" t="s">
        <v>335</v>
      </c>
      <c r="K24" s="805"/>
      <c r="L24" s="807"/>
    </row>
    <row r="25" spans="1:12" s="229" customFormat="1" ht="129.75" customHeight="1" x14ac:dyDescent="0.25">
      <c r="A25" s="219"/>
      <c r="B25" s="790"/>
      <c r="C25" s="790"/>
      <c r="D25" s="793"/>
      <c r="E25" s="790"/>
      <c r="F25" s="230" t="s">
        <v>261</v>
      </c>
      <c r="G25" s="230" t="s">
        <v>262</v>
      </c>
      <c r="H25" s="231" t="s">
        <v>196</v>
      </c>
      <c r="I25" s="238" t="s">
        <v>387</v>
      </c>
      <c r="J25" s="238" t="s">
        <v>237</v>
      </c>
      <c r="K25" s="230"/>
      <c r="L25" s="297"/>
    </row>
    <row r="26" spans="1:12" s="229" customFormat="1" ht="345" customHeight="1" x14ac:dyDescent="0.25">
      <c r="A26" s="219"/>
      <c r="B26" s="790"/>
      <c r="C26" s="791"/>
      <c r="D26" s="794"/>
      <c r="E26" s="791"/>
      <c r="F26" s="230" t="s">
        <v>263</v>
      </c>
      <c r="G26" s="230" t="s">
        <v>244</v>
      </c>
      <c r="H26" s="231" t="s">
        <v>196</v>
      </c>
      <c r="I26" s="230" t="s">
        <v>389</v>
      </c>
      <c r="J26" s="230" t="s">
        <v>238</v>
      </c>
      <c r="K26" s="230"/>
      <c r="L26" s="297"/>
    </row>
    <row r="27" spans="1:12" s="229" customFormat="1" ht="155.25" customHeight="1" x14ac:dyDescent="0.25">
      <c r="A27" s="219"/>
      <c r="B27" s="790"/>
      <c r="C27" s="789" t="s">
        <v>197</v>
      </c>
      <c r="D27" s="792">
        <v>2.2000000000000002</v>
      </c>
      <c r="E27" s="789" t="s">
        <v>198</v>
      </c>
      <c r="F27" s="258" t="s">
        <v>441</v>
      </c>
      <c r="G27" s="258" t="s">
        <v>436</v>
      </c>
      <c r="H27" s="231" t="s">
        <v>196</v>
      </c>
      <c r="I27" s="345" t="s">
        <v>523</v>
      </c>
      <c r="J27" s="232" t="s">
        <v>299</v>
      </c>
      <c r="K27" s="230"/>
      <c r="L27" s="297"/>
    </row>
    <row r="28" spans="1:12" s="229" customFormat="1" ht="397.5" customHeight="1" x14ac:dyDescent="0.25">
      <c r="A28" s="219"/>
      <c r="B28" s="790"/>
      <c r="C28" s="790"/>
      <c r="D28" s="793"/>
      <c r="E28" s="790"/>
      <c r="F28" s="812" t="s">
        <v>442</v>
      </c>
      <c r="G28" s="812" t="s">
        <v>437</v>
      </c>
      <c r="H28" s="810" t="s">
        <v>196</v>
      </c>
      <c r="I28" s="332" t="s">
        <v>371</v>
      </c>
      <c r="J28" s="235" t="s">
        <v>300</v>
      </c>
      <c r="K28" s="804"/>
      <c r="L28" s="806"/>
    </row>
    <row r="29" spans="1:12" s="229" customFormat="1" ht="255" x14ac:dyDescent="0.25">
      <c r="A29" s="219"/>
      <c r="B29" s="790"/>
      <c r="C29" s="790"/>
      <c r="D29" s="793"/>
      <c r="E29" s="790"/>
      <c r="F29" s="791"/>
      <c r="G29" s="791"/>
      <c r="H29" s="811"/>
      <c r="I29" s="327" t="s">
        <v>526</v>
      </c>
      <c r="J29" s="237" t="s">
        <v>301</v>
      </c>
      <c r="K29" s="805"/>
      <c r="L29" s="807"/>
    </row>
    <row r="30" spans="1:12" s="229" customFormat="1" ht="295.89999999999998" customHeight="1" x14ac:dyDescent="0.25">
      <c r="A30" s="219"/>
      <c r="B30" s="791"/>
      <c r="C30" s="791"/>
      <c r="D30" s="794"/>
      <c r="E30" s="791"/>
      <c r="F30" s="258" t="s">
        <v>438</v>
      </c>
      <c r="G30" s="258" t="s">
        <v>475</v>
      </c>
      <c r="H30" s="231" t="s">
        <v>199</v>
      </c>
      <c r="I30" s="257" t="s">
        <v>420</v>
      </c>
      <c r="J30" s="257" t="s">
        <v>424</v>
      </c>
      <c r="K30" s="258" t="s">
        <v>481</v>
      </c>
      <c r="L30" s="258" t="s">
        <v>476</v>
      </c>
    </row>
    <row r="31" spans="1:12" s="229" customFormat="1" ht="51" x14ac:dyDescent="0.25">
      <c r="A31" s="219"/>
      <c r="B31" s="786" t="s">
        <v>200</v>
      </c>
      <c r="C31" s="786" t="s">
        <v>201</v>
      </c>
      <c r="D31" s="795">
        <v>2.2999999999999998</v>
      </c>
      <c r="E31" s="786" t="s">
        <v>202</v>
      </c>
      <c r="F31" s="239" t="s">
        <v>203</v>
      </c>
      <c r="G31" s="239" t="s">
        <v>204</v>
      </c>
      <c r="H31" s="231" t="s">
        <v>196</v>
      </c>
      <c r="I31" s="258" t="s">
        <v>471</v>
      </c>
      <c r="J31" s="240" t="s">
        <v>239</v>
      </c>
      <c r="K31" s="233"/>
      <c r="L31" s="297"/>
    </row>
    <row r="32" spans="1:12" s="229" customFormat="1" ht="114.75" x14ac:dyDescent="0.25">
      <c r="A32" s="219"/>
      <c r="B32" s="787"/>
      <c r="C32" s="787"/>
      <c r="D32" s="796"/>
      <c r="E32" s="787"/>
      <c r="F32" s="239" t="s">
        <v>205</v>
      </c>
      <c r="G32" s="239" t="s">
        <v>206</v>
      </c>
      <c r="H32" s="231" t="s">
        <v>196</v>
      </c>
      <c r="I32" s="230" t="s">
        <v>349</v>
      </c>
      <c r="J32" s="240" t="s">
        <v>350</v>
      </c>
      <c r="K32" s="233"/>
      <c r="L32" s="297"/>
    </row>
    <row r="33" spans="1:12" ht="127.5" x14ac:dyDescent="0.25">
      <c r="A33" s="219"/>
      <c r="B33" s="787"/>
      <c r="C33" s="787"/>
      <c r="D33" s="796"/>
      <c r="E33" s="787"/>
      <c r="F33" s="241" t="s">
        <v>245</v>
      </c>
      <c r="G33" s="241" t="s">
        <v>246</v>
      </c>
      <c r="H33" s="231" t="s">
        <v>196</v>
      </c>
      <c r="I33" s="233" t="s">
        <v>351</v>
      </c>
      <c r="J33" s="240" t="s">
        <v>352</v>
      </c>
      <c r="K33" s="233"/>
      <c r="L33" s="297"/>
    </row>
    <row r="34" spans="1:12" ht="51" x14ac:dyDescent="0.25">
      <c r="A34" s="219"/>
      <c r="B34" s="787"/>
      <c r="C34" s="787"/>
      <c r="D34" s="797"/>
      <c r="E34" s="788"/>
      <c r="F34" s="261" t="s">
        <v>459</v>
      </c>
      <c r="G34" s="261" t="s">
        <v>506</v>
      </c>
      <c r="H34" s="231" t="s">
        <v>207</v>
      </c>
      <c r="I34" s="258" t="s">
        <v>448</v>
      </c>
      <c r="J34" s="261" t="s">
        <v>449</v>
      </c>
      <c r="K34" s="261" t="s">
        <v>460</v>
      </c>
      <c r="L34" s="298" t="s">
        <v>461</v>
      </c>
    </row>
    <row r="35" spans="1:12" ht="102" x14ac:dyDescent="0.25">
      <c r="A35" s="219"/>
      <c r="B35" s="787"/>
      <c r="C35" s="787"/>
      <c r="D35" s="792">
        <v>2.4</v>
      </c>
      <c r="E35" s="789" t="s">
        <v>209</v>
      </c>
      <c r="F35" s="243" t="s">
        <v>210</v>
      </c>
      <c r="G35" s="243" t="s">
        <v>211</v>
      </c>
      <c r="H35" s="231" t="s">
        <v>196</v>
      </c>
      <c r="I35" s="230" t="s">
        <v>212</v>
      </c>
      <c r="J35" s="242" t="s">
        <v>213</v>
      </c>
      <c r="K35" s="233"/>
      <c r="L35" s="297"/>
    </row>
    <row r="36" spans="1:12" ht="358.15" customHeight="1" x14ac:dyDescent="0.25">
      <c r="A36" s="219"/>
      <c r="B36" s="787"/>
      <c r="C36" s="787"/>
      <c r="D36" s="793"/>
      <c r="E36" s="790"/>
      <c r="F36" s="258" t="s">
        <v>443</v>
      </c>
      <c r="G36" s="298" t="s">
        <v>500</v>
      </c>
      <c r="H36" s="328" t="s">
        <v>207</v>
      </c>
      <c r="I36" s="258" t="s">
        <v>427</v>
      </c>
      <c r="J36" s="258" t="s">
        <v>534</v>
      </c>
      <c r="K36" s="258" t="s">
        <v>501</v>
      </c>
      <c r="L36" s="298" t="s">
        <v>445</v>
      </c>
    </row>
    <row r="37" spans="1:12" ht="114.75" x14ac:dyDescent="0.25">
      <c r="A37" s="219"/>
      <c r="B37" s="787"/>
      <c r="C37" s="787"/>
      <c r="D37" s="792">
        <v>2.5</v>
      </c>
      <c r="E37" s="789" t="s">
        <v>214</v>
      </c>
      <c r="F37" s="241" t="s">
        <v>248</v>
      </c>
      <c r="G37" s="260" t="s">
        <v>247</v>
      </c>
      <c r="H37" s="231" t="s">
        <v>196</v>
      </c>
      <c r="I37" s="230" t="s">
        <v>316</v>
      </c>
      <c r="J37" s="230" t="s">
        <v>336</v>
      </c>
      <c r="K37" s="230"/>
      <c r="L37" s="297"/>
    </row>
    <row r="38" spans="1:12" ht="136.15" customHeight="1" x14ac:dyDescent="0.25">
      <c r="A38" s="219"/>
      <c r="B38" s="787"/>
      <c r="C38" s="788"/>
      <c r="D38" s="794"/>
      <c r="E38" s="791"/>
      <c r="F38" s="241" t="s">
        <v>311</v>
      </c>
      <c r="G38" s="241" t="s">
        <v>372</v>
      </c>
      <c r="H38" s="231" t="s">
        <v>196</v>
      </c>
      <c r="I38" s="230" t="s">
        <v>354</v>
      </c>
      <c r="J38" s="230" t="s">
        <v>353</v>
      </c>
      <c r="K38" s="230"/>
      <c r="L38" s="297"/>
    </row>
    <row r="39" spans="1:12" ht="216.75" x14ac:dyDescent="0.25">
      <c r="A39" s="219"/>
      <c r="B39" s="787"/>
      <c r="C39" s="789" t="s">
        <v>215</v>
      </c>
      <c r="D39" s="792">
        <v>2.6</v>
      </c>
      <c r="E39" s="789" t="s">
        <v>216</v>
      </c>
      <c r="F39" s="241" t="s">
        <v>249</v>
      </c>
      <c r="G39" s="241" t="s">
        <v>264</v>
      </c>
      <c r="H39" s="231" t="s">
        <v>196</v>
      </c>
      <c r="I39" s="258" t="s">
        <v>507</v>
      </c>
      <c r="J39" s="230" t="s">
        <v>355</v>
      </c>
      <c r="K39" s="230"/>
      <c r="L39" s="297"/>
    </row>
    <row r="40" spans="1:12" ht="76.5" x14ac:dyDescent="0.25">
      <c r="A40" s="219"/>
      <c r="B40" s="787"/>
      <c r="C40" s="790"/>
      <c r="D40" s="793"/>
      <c r="E40" s="790"/>
      <c r="F40" s="258"/>
      <c r="G40" s="260" t="s">
        <v>467</v>
      </c>
      <c r="H40" s="231" t="s">
        <v>207</v>
      </c>
      <c r="I40" s="258" t="s">
        <v>468</v>
      </c>
      <c r="J40" s="258" t="s">
        <v>449</v>
      </c>
      <c r="K40" s="260" t="s">
        <v>469</v>
      </c>
      <c r="L40" s="258" t="s">
        <v>462</v>
      </c>
    </row>
    <row r="41" spans="1:12" ht="127.5" x14ac:dyDescent="0.25">
      <c r="A41" s="219"/>
      <c r="B41" s="787"/>
      <c r="C41" s="790"/>
      <c r="D41" s="794"/>
      <c r="E41" s="791"/>
      <c r="F41" s="261" t="s">
        <v>433</v>
      </c>
      <c r="G41" s="261" t="s">
        <v>503</v>
      </c>
      <c r="H41" s="231" t="s">
        <v>207</v>
      </c>
      <c r="I41" s="258" t="s">
        <v>217</v>
      </c>
      <c r="J41" s="261" t="s">
        <v>447</v>
      </c>
      <c r="K41" s="258" t="s">
        <v>504</v>
      </c>
      <c r="L41" s="258" t="s">
        <v>446</v>
      </c>
    </row>
    <row r="42" spans="1:12" ht="38.25" x14ac:dyDescent="0.25">
      <c r="A42" s="219"/>
      <c r="B42" s="788"/>
      <c r="C42" s="791"/>
      <c r="D42" s="231">
        <v>2.7</v>
      </c>
      <c r="E42" s="230" t="s">
        <v>218</v>
      </c>
      <c r="F42" s="815" t="s">
        <v>356</v>
      </c>
      <c r="G42" s="816"/>
      <c r="H42" s="816"/>
      <c r="I42" s="816"/>
      <c r="J42" s="816"/>
      <c r="K42" s="816"/>
      <c r="L42" s="816"/>
    </row>
    <row r="43" spans="1:12" ht="127.5" x14ac:dyDescent="0.25">
      <c r="A43" s="219"/>
      <c r="B43" s="789" t="s">
        <v>219</v>
      </c>
      <c r="C43" s="789" t="s">
        <v>220</v>
      </c>
      <c r="D43" s="792">
        <v>2.8</v>
      </c>
      <c r="E43" s="789" t="s">
        <v>221</v>
      </c>
      <c r="F43" s="243" t="s">
        <v>250</v>
      </c>
      <c r="G43" s="243" t="s">
        <v>251</v>
      </c>
      <c r="H43" s="231" t="s">
        <v>196</v>
      </c>
      <c r="I43" s="241" t="s">
        <v>357</v>
      </c>
      <c r="J43" s="243" t="s">
        <v>358</v>
      </c>
      <c r="K43" s="230"/>
      <c r="L43" s="230"/>
    </row>
    <row r="44" spans="1:12" ht="204" x14ac:dyDescent="0.25">
      <c r="A44" s="219"/>
      <c r="B44" s="790"/>
      <c r="C44" s="790"/>
      <c r="D44" s="794"/>
      <c r="E44" s="791"/>
      <c r="F44" s="243" t="s">
        <v>373</v>
      </c>
      <c r="G44" s="243" t="s">
        <v>312</v>
      </c>
      <c r="H44" s="231" t="s">
        <v>196</v>
      </c>
      <c r="I44" s="260" t="s">
        <v>473</v>
      </c>
      <c r="J44" s="243" t="s">
        <v>359</v>
      </c>
      <c r="K44" s="230"/>
      <c r="L44" s="230"/>
    </row>
    <row r="45" spans="1:12" ht="191.25" x14ac:dyDescent="0.25">
      <c r="A45" s="219"/>
      <c r="B45" s="790"/>
      <c r="C45" s="790"/>
      <c r="D45" s="792">
        <v>2.9</v>
      </c>
      <c r="E45" s="786" t="s">
        <v>222</v>
      </c>
      <c r="F45" s="243" t="s">
        <v>252</v>
      </c>
      <c r="G45" s="243" t="s">
        <v>253</v>
      </c>
      <c r="H45" s="231" t="s">
        <v>196</v>
      </c>
      <c r="I45" s="230" t="s">
        <v>294</v>
      </c>
      <c r="J45" s="243" t="s">
        <v>240</v>
      </c>
      <c r="K45" s="230"/>
      <c r="L45" s="230"/>
    </row>
    <row r="46" spans="1:12" ht="149.44999999999999" customHeight="1" x14ac:dyDescent="0.25">
      <c r="A46" s="219"/>
      <c r="B46" s="790"/>
      <c r="C46" s="790"/>
      <c r="D46" s="793"/>
      <c r="E46" s="787"/>
      <c r="F46" s="282" t="s">
        <v>435</v>
      </c>
      <c r="G46" s="282" t="s">
        <v>434</v>
      </c>
      <c r="H46" s="231" t="s">
        <v>196</v>
      </c>
      <c r="I46" s="241" t="s">
        <v>295</v>
      </c>
      <c r="J46" s="243" t="s">
        <v>223</v>
      </c>
      <c r="K46" s="230"/>
      <c r="L46" s="230"/>
    </row>
    <row r="47" spans="1:12" ht="213" customHeight="1" x14ac:dyDescent="0.25">
      <c r="A47" s="219"/>
      <c r="B47" s="790"/>
      <c r="C47" s="790"/>
      <c r="D47" s="794"/>
      <c r="E47" s="788"/>
      <c r="F47" s="259" t="s">
        <v>485</v>
      </c>
      <c r="G47" s="259" t="s">
        <v>484</v>
      </c>
      <c r="H47" s="231" t="s">
        <v>199</v>
      </c>
      <c r="I47" s="260" t="s">
        <v>421</v>
      </c>
      <c r="J47" s="260" t="s">
        <v>423</v>
      </c>
      <c r="K47" s="258" t="s">
        <v>486</v>
      </c>
      <c r="L47" s="258" t="s">
        <v>487</v>
      </c>
    </row>
    <row r="48" spans="1:12" x14ac:dyDescent="0.25">
      <c r="A48" s="219"/>
      <c r="B48" s="790"/>
      <c r="C48" s="790"/>
      <c r="D48" s="792" t="s">
        <v>224</v>
      </c>
      <c r="E48" s="789" t="s">
        <v>225</v>
      </c>
      <c r="F48" s="815" t="s">
        <v>362</v>
      </c>
      <c r="G48" s="816"/>
      <c r="H48" s="816"/>
      <c r="I48" s="816"/>
      <c r="J48" s="816"/>
      <c r="K48" s="816"/>
      <c r="L48" s="816"/>
    </row>
    <row r="49" spans="1:17" ht="25.5" x14ac:dyDescent="0.25">
      <c r="A49" s="219"/>
      <c r="B49" s="791"/>
      <c r="C49" s="791"/>
      <c r="D49" s="794"/>
      <c r="E49" s="791"/>
      <c r="F49" s="258"/>
      <c r="G49" s="258" t="s">
        <v>455</v>
      </c>
      <c r="H49" s="231" t="s">
        <v>207</v>
      </c>
      <c r="I49" s="258" t="s">
        <v>450</v>
      </c>
      <c r="J49" s="261" t="s">
        <v>451</v>
      </c>
      <c r="K49" s="258" t="s">
        <v>463</v>
      </c>
      <c r="L49" s="258" t="s">
        <v>208</v>
      </c>
    </row>
    <row r="50" spans="1:17" x14ac:dyDescent="0.25">
      <c r="A50" s="219"/>
      <c r="B50" s="786" t="s">
        <v>226</v>
      </c>
      <c r="C50" s="786" t="s">
        <v>227</v>
      </c>
      <c r="D50" s="795" t="s">
        <v>228</v>
      </c>
      <c r="E50" s="786" t="s">
        <v>229</v>
      </c>
      <c r="F50" s="815" t="s">
        <v>363</v>
      </c>
      <c r="G50" s="816"/>
      <c r="H50" s="816"/>
      <c r="I50" s="816"/>
      <c r="J50" s="816"/>
      <c r="K50" s="816"/>
      <c r="L50" s="816"/>
    </row>
    <row r="51" spans="1:17" ht="229.5" x14ac:dyDescent="0.25">
      <c r="A51" s="219"/>
      <c r="B51" s="787"/>
      <c r="C51" s="787"/>
      <c r="D51" s="796"/>
      <c r="E51" s="787"/>
      <c r="F51" s="259" t="s">
        <v>439</v>
      </c>
      <c r="G51" s="259" t="s">
        <v>440</v>
      </c>
      <c r="H51" s="231" t="s">
        <v>196</v>
      </c>
      <c r="I51" s="260" t="s">
        <v>528</v>
      </c>
      <c r="J51" s="243" t="s">
        <v>230</v>
      </c>
      <c r="K51" s="230"/>
      <c r="L51" s="230"/>
    </row>
    <row r="52" spans="1:17" ht="318.60000000000002" customHeight="1" x14ac:dyDescent="0.25">
      <c r="A52" s="219"/>
      <c r="B52" s="787"/>
      <c r="C52" s="787"/>
      <c r="D52" s="797"/>
      <c r="E52" s="788"/>
      <c r="F52" s="259" t="s">
        <v>265</v>
      </c>
      <c r="G52" s="342" t="s">
        <v>490</v>
      </c>
      <c r="H52" s="231" t="s">
        <v>199</v>
      </c>
      <c r="I52" s="260" t="s">
        <v>533</v>
      </c>
      <c r="J52" s="260" t="s">
        <v>422</v>
      </c>
      <c r="K52" s="298" t="s">
        <v>489</v>
      </c>
      <c r="L52" s="298" t="s">
        <v>509</v>
      </c>
    </row>
    <row r="53" spans="1:17" ht="257.25" customHeight="1" x14ac:dyDescent="0.25">
      <c r="A53" s="219"/>
      <c r="B53" s="787"/>
      <c r="C53" s="787"/>
      <c r="D53" s="244" t="s">
        <v>231</v>
      </c>
      <c r="E53" s="233" t="s">
        <v>232</v>
      </c>
      <c r="F53" s="243" t="s">
        <v>254</v>
      </c>
      <c r="G53" s="243" t="s">
        <v>255</v>
      </c>
      <c r="H53" s="231" t="s">
        <v>196</v>
      </c>
      <c r="I53" s="241" t="s">
        <v>328</v>
      </c>
      <c r="J53" s="243" t="s">
        <v>241</v>
      </c>
      <c r="K53" s="233"/>
      <c r="L53" s="233"/>
    </row>
    <row r="54" spans="1:17" ht="344.25" x14ac:dyDescent="0.25">
      <c r="A54" s="219"/>
      <c r="B54" s="787"/>
      <c r="C54" s="787"/>
      <c r="D54" s="231" t="s">
        <v>233</v>
      </c>
      <c r="E54" s="230" t="s">
        <v>234</v>
      </c>
      <c r="F54" s="242" t="s">
        <v>256</v>
      </c>
      <c r="G54" s="242" t="s">
        <v>257</v>
      </c>
      <c r="H54" s="231" t="s">
        <v>196</v>
      </c>
      <c r="I54" s="260" t="s">
        <v>529</v>
      </c>
      <c r="J54" s="243" t="s">
        <v>347</v>
      </c>
      <c r="K54" s="230"/>
      <c r="L54" s="230"/>
    </row>
    <row r="55" spans="1:17" ht="38.25" x14ac:dyDescent="0.25">
      <c r="A55" s="219"/>
      <c r="B55" s="788"/>
      <c r="C55" s="788"/>
      <c r="D55" s="244" t="s">
        <v>235</v>
      </c>
      <c r="E55" s="233" t="s">
        <v>236</v>
      </c>
      <c r="F55" s="813" t="s">
        <v>348</v>
      </c>
      <c r="G55" s="814"/>
      <c r="H55" s="814"/>
      <c r="I55" s="814"/>
      <c r="J55" s="814"/>
      <c r="K55" s="814"/>
      <c r="L55" s="814"/>
    </row>
    <row r="56" spans="1:17" x14ac:dyDescent="0.25">
      <c r="A56" s="219"/>
      <c r="B56" s="219"/>
      <c r="C56" s="219"/>
      <c r="D56" s="220"/>
      <c r="E56" s="219"/>
      <c r="F56" s="220"/>
      <c r="G56" s="219"/>
      <c r="H56" s="219"/>
      <c r="I56" s="219"/>
      <c r="J56" s="219"/>
      <c r="K56" s="219"/>
      <c r="L56" s="219"/>
    </row>
    <row r="57" spans="1:17" ht="13.5" thickBot="1" x14ac:dyDescent="0.3">
      <c r="A57" s="219"/>
      <c r="B57" s="219"/>
      <c r="C57" s="219"/>
      <c r="D57" s="220"/>
      <c r="E57" s="219"/>
      <c r="F57" s="220"/>
      <c r="G57" s="219"/>
      <c r="H57" s="219"/>
      <c r="I57" s="219"/>
      <c r="J57" s="219"/>
      <c r="K57" s="219"/>
      <c r="L57" s="219"/>
    </row>
    <row r="58" spans="1:17" s="249" customFormat="1" ht="26.25" customHeight="1" x14ac:dyDescent="0.25">
      <c r="A58" s="245"/>
      <c r="B58" s="801" t="s">
        <v>391</v>
      </c>
      <c r="C58" s="802"/>
      <c r="D58" s="802"/>
      <c r="E58" s="802"/>
      <c r="F58" s="803"/>
      <c r="G58" s="246"/>
      <c r="H58" s="246"/>
      <c r="I58" s="246"/>
      <c r="J58" s="246"/>
      <c r="K58" s="246"/>
      <c r="L58" s="246"/>
      <c r="M58" s="247"/>
      <c r="N58" s="247"/>
      <c r="O58" s="247"/>
      <c r="P58" s="248"/>
      <c r="Q58" s="248"/>
    </row>
    <row r="59" spans="1:17" s="249" customFormat="1" ht="66" customHeight="1" thickBot="1" x14ac:dyDescent="0.25">
      <c r="A59" s="245"/>
      <c r="B59" s="608" t="s">
        <v>538</v>
      </c>
      <c r="C59" s="798"/>
      <c r="D59" s="798"/>
      <c r="E59" s="798"/>
      <c r="F59" s="799"/>
      <c r="G59" s="250"/>
      <c r="H59" s="250"/>
      <c r="I59" s="250"/>
      <c r="J59" s="296"/>
      <c r="K59" s="296"/>
      <c r="L59" s="296"/>
    </row>
    <row r="60" spans="1:17" s="249" customFormat="1" x14ac:dyDescent="0.2">
      <c r="A60" s="245"/>
      <c r="B60" s="250"/>
      <c r="C60" s="250"/>
      <c r="D60" s="250"/>
      <c r="E60" s="250"/>
      <c r="F60" s="250"/>
      <c r="G60" s="250"/>
      <c r="H60" s="250"/>
      <c r="I60" s="250"/>
      <c r="J60" s="296"/>
      <c r="K60" s="296"/>
      <c r="L60" s="296"/>
    </row>
    <row r="61" spans="1:17" s="249" customFormat="1" x14ac:dyDescent="0.2">
      <c r="A61" s="245"/>
      <c r="B61" s="250"/>
      <c r="C61" s="250"/>
      <c r="D61" s="250"/>
      <c r="E61" s="250"/>
      <c r="F61" s="250"/>
      <c r="G61" s="250"/>
      <c r="H61" s="250"/>
      <c r="I61" s="250"/>
      <c r="J61" s="296"/>
      <c r="K61" s="296"/>
      <c r="L61" s="296"/>
    </row>
    <row r="62" spans="1:17" s="249" customFormat="1" x14ac:dyDescent="0.25">
      <c r="A62" s="245"/>
      <c r="B62" s="800" t="s">
        <v>258</v>
      </c>
      <c r="C62" s="800"/>
      <c r="D62" s="800"/>
      <c r="E62" s="800"/>
      <c r="F62" s="800"/>
      <c r="G62" s="245"/>
      <c r="H62" s="245"/>
      <c r="I62" s="296"/>
      <c r="J62" s="296"/>
      <c r="K62" s="296"/>
      <c r="L62" s="296"/>
    </row>
    <row r="63" spans="1:17" s="249" customFormat="1" x14ac:dyDescent="0.2">
      <c r="A63" s="245"/>
      <c r="B63" s="250"/>
      <c r="C63" s="250"/>
      <c r="D63" s="250"/>
      <c r="E63" s="250"/>
      <c r="F63" s="250"/>
      <c r="G63" s="250"/>
      <c r="H63" s="250"/>
      <c r="I63" s="250"/>
      <c r="J63" s="296"/>
      <c r="K63" s="296"/>
      <c r="L63" s="296"/>
    </row>
    <row r="64" spans="1:17" s="249" customFormat="1" x14ac:dyDescent="0.2">
      <c r="A64" s="245"/>
      <c r="B64" s="250"/>
      <c r="C64" s="250"/>
      <c r="D64" s="250"/>
      <c r="E64" s="250"/>
      <c r="F64" s="250"/>
      <c r="G64" s="250"/>
      <c r="H64" s="250"/>
      <c r="I64" s="250"/>
      <c r="J64" s="250"/>
      <c r="K64" s="250"/>
      <c r="L64" s="250"/>
      <c r="M64" s="251"/>
    </row>
    <row r="65" spans="1:15" s="249" customFormat="1" x14ac:dyDescent="0.2">
      <c r="A65" s="245"/>
      <c r="B65" s="250"/>
      <c r="C65" s="250"/>
      <c r="D65" s="250"/>
      <c r="E65" s="250"/>
      <c r="F65" s="250"/>
      <c r="G65" s="250"/>
      <c r="H65" s="250"/>
      <c r="I65" s="250"/>
      <c r="J65" s="250"/>
      <c r="K65" s="250"/>
      <c r="L65" s="250"/>
      <c r="M65" s="251"/>
    </row>
    <row r="66" spans="1:15" s="249" customFormat="1" x14ac:dyDescent="0.2">
      <c r="A66" s="245"/>
      <c r="B66" s="250"/>
      <c r="C66" s="250"/>
      <c r="D66" s="250"/>
      <c r="E66" s="250"/>
      <c r="F66" s="250"/>
      <c r="G66" s="250"/>
      <c r="H66" s="250"/>
      <c r="I66" s="250"/>
      <c r="J66" s="250"/>
      <c r="K66" s="250"/>
      <c r="L66" s="250"/>
      <c r="M66" s="251"/>
    </row>
    <row r="67" spans="1:15" s="249" customFormat="1" ht="106.5" customHeight="1" x14ac:dyDescent="0.25">
      <c r="A67" s="245"/>
      <c r="B67" s="422" t="s">
        <v>539</v>
      </c>
      <c r="C67" s="785"/>
      <c r="D67" s="785"/>
      <c r="E67" s="785"/>
      <c r="F67" s="785"/>
      <c r="G67" s="252"/>
      <c r="H67" s="252"/>
      <c r="I67" s="295"/>
      <c r="J67" s="295"/>
      <c r="K67" s="295"/>
      <c r="L67" s="295"/>
      <c r="M67" s="253"/>
      <c r="N67" s="254"/>
      <c r="O67" s="254"/>
    </row>
  </sheetData>
  <autoFilter ref="B21:L55"/>
  <mergeCells count="48">
    <mergeCell ref="C31:C38"/>
    <mergeCell ref="F55:L55"/>
    <mergeCell ref="F42:L42"/>
    <mergeCell ref="F50:L50"/>
    <mergeCell ref="F48:L48"/>
    <mergeCell ref="K28:K29"/>
    <mergeCell ref="L28:L29"/>
    <mergeCell ref="L23:L24"/>
    <mergeCell ref="K23:K24"/>
    <mergeCell ref="E31:E34"/>
    <mergeCell ref="F23:F24"/>
    <mergeCell ref="G23:G24"/>
    <mergeCell ref="H23:H24"/>
    <mergeCell ref="F28:F29"/>
    <mergeCell ref="G28:G29"/>
    <mergeCell ref="H28:H29"/>
    <mergeCell ref="B22:B30"/>
    <mergeCell ref="C22:C26"/>
    <mergeCell ref="B31:B42"/>
    <mergeCell ref="E39:E41"/>
    <mergeCell ref="C27:C30"/>
    <mergeCell ref="D22:D26"/>
    <mergeCell ref="E22:E26"/>
    <mergeCell ref="D27:D30"/>
    <mergeCell ref="E27:E30"/>
    <mergeCell ref="D37:D38"/>
    <mergeCell ref="E37:E38"/>
    <mergeCell ref="C39:C42"/>
    <mergeCell ref="D39:D41"/>
    <mergeCell ref="D31:D34"/>
    <mergeCell ref="D35:D36"/>
    <mergeCell ref="E35:E36"/>
    <mergeCell ref="B67:F67"/>
    <mergeCell ref="E50:E52"/>
    <mergeCell ref="C43:C49"/>
    <mergeCell ref="D45:D47"/>
    <mergeCell ref="D48:D49"/>
    <mergeCell ref="C50:C55"/>
    <mergeCell ref="D50:D52"/>
    <mergeCell ref="B50:B55"/>
    <mergeCell ref="E48:E49"/>
    <mergeCell ref="B59:F59"/>
    <mergeCell ref="B62:F62"/>
    <mergeCell ref="B58:F58"/>
    <mergeCell ref="B43:B49"/>
    <mergeCell ref="E45:E47"/>
    <mergeCell ref="D43:D44"/>
    <mergeCell ref="E43:E44"/>
  </mergeCells>
  <pageMargins left="0.39370078740157483" right="0.39370078740157483" top="0.39370078740157483" bottom="0.70866141732283472" header="0.31496062992125984" footer="0"/>
  <pageSetup paperSize="9" scale="39" fitToHeight="0" orientation="landscape" r:id="rId1"/>
  <headerFooter>
    <oddFooter>&amp;LNSQHS Standards Edition 2 Version 1.0 - Standard 2 Partnering with Consumers
Page &amp;P of &amp;N&amp;CPrinted copies are uncontrolled&amp;R&amp;G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Facility Collection &amp; Results</vt:lpstr>
      <vt:lpstr>Ward_Unit Collection</vt:lpstr>
      <vt:lpstr>Patient Collection</vt:lpstr>
      <vt:lpstr>Results for Ward_Unit</vt:lpstr>
      <vt:lpstr>Results for Patient</vt:lpstr>
      <vt:lpstr>Measurement Plan</vt:lpstr>
      <vt:lpstr>Contents!Print_Area</vt:lpstr>
      <vt:lpstr>'Facility Collection &amp; Results'!Print_Area</vt:lpstr>
      <vt:lpstr>'Measurement Plan'!Print_Area</vt:lpstr>
      <vt:lpstr>'Patient Collection'!Print_Area</vt:lpstr>
      <vt:lpstr>'Results for Patient'!Print_Area</vt:lpstr>
      <vt:lpstr>'Ward_Unit Collection'!Print_Area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NSQHS Standards - Standard 2 Audit Tools</dc:title>
  <dc:subject>NSQHS Stanards Edition 2, Standard 2 Partnering with Consumers Audit Tools</dc:subject>
  <dc:creator/>
  <cp:keywords>NSQHS standards, NSQHS standards edition 2, standard 2, partnering with consumers, audit tools</cp:keywords>
  <cp:lastModifiedBy/>
  <dcterms:created xsi:type="dcterms:W3CDTF">2006-09-16T00:00:00Z</dcterms:created>
  <dcterms:modified xsi:type="dcterms:W3CDTF">2019-02-04T02:11:29Z</dcterms:modified>
</cp:coreProperties>
</file>